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Довгострокове користування" sheetId="1" r:id="rId1"/>
  </sheets>
  <calcPr calcId="145621"/>
</workbook>
</file>

<file path=xl/calcChain.xml><?xml version="1.0" encoding="utf-8"?>
<calcChain xmlns="http://schemas.openxmlformats.org/spreadsheetml/2006/main">
  <c r="M90" i="1" l="1"/>
  <c r="M89" i="1" l="1"/>
  <c r="M88" i="1"/>
  <c r="M87" i="1"/>
  <c r="M86" i="1"/>
  <c r="M61" i="1" l="1"/>
  <c r="M63" i="1"/>
  <c r="M64" i="1"/>
  <c r="M65" i="1"/>
  <c r="M66" i="1"/>
  <c r="M67" i="1"/>
  <c r="M68" i="1"/>
  <c r="M69" i="1"/>
  <c r="M70" i="1"/>
  <c r="M71" i="1"/>
  <c r="M73" i="1"/>
  <c r="M74" i="1"/>
  <c r="M75" i="1"/>
  <c r="M76" i="1"/>
  <c r="M77" i="1"/>
  <c r="M78" i="1"/>
  <c r="M79" i="1"/>
  <c r="M80" i="1"/>
  <c r="M81" i="1"/>
  <c r="M85" i="1"/>
  <c r="M35" i="1"/>
  <c r="M34" i="1"/>
  <c r="M31" i="1"/>
  <c r="M29" i="1"/>
  <c r="M28" i="1"/>
  <c r="M26" i="1"/>
  <c r="M25" i="1"/>
</calcChain>
</file>

<file path=xl/sharedStrings.xml><?xml version="1.0" encoding="utf-8"?>
<sst xmlns="http://schemas.openxmlformats.org/spreadsheetml/2006/main" count="598" uniqueCount="363">
  <si>
    <t>ІНФОРМАЦІЯ</t>
  </si>
  <si>
    <t xml:space="preserve">Черкаське ОУЛМГ  </t>
  </si>
  <si>
    <t>№ п/п</t>
  </si>
  <si>
    <t>Підприємство / лісництво</t>
  </si>
  <si>
    <t>Квартал</t>
  </si>
  <si>
    <t>Виділ</t>
  </si>
  <si>
    <t>Площа, що виділяється, га</t>
  </si>
  <si>
    <t>Найменування або прізвище тимчасового лісокористувача</t>
  </si>
  <si>
    <t>Підстава для виділення лісів у тимчасове користування</t>
  </si>
  <si>
    <t>Укладання договору</t>
  </si>
  <si>
    <t>Для яких потреб виділяється лісова ділянка</t>
  </si>
  <si>
    <t>Строк дії укладеного договору, рік</t>
  </si>
  <si>
    <t>Розмір плати, грн.</t>
  </si>
  <si>
    <t>Дата розірвання договору                        (за наявності)</t>
  </si>
  <si>
    <t>ким прийнято рішення, назва документа</t>
  </si>
  <si>
    <t>дата / номер</t>
  </si>
  <si>
    <t>сторони (постійний лісокористувач, органи влади)</t>
  </si>
  <si>
    <t>всього</t>
  </si>
  <si>
    <t>в т.ч. підприємству</t>
  </si>
  <si>
    <t>ДП "Золотоніське ЛГ"/Ліплявське л-во</t>
  </si>
  <si>
    <t>ПП "Лідер 2009"</t>
  </si>
  <si>
    <t>Розпорядження Черкаської ОДА</t>
  </si>
  <si>
    <t>22.06.09/ №175</t>
  </si>
  <si>
    <t>ДП "Золотоніське ЛГ"/ ПП "Лідер 2009"</t>
  </si>
  <si>
    <t>23.07.09/ №1837</t>
  </si>
  <si>
    <t>культурно-оздоровчі цілі</t>
  </si>
  <si>
    <t>ПП "Оріон-Альянс"</t>
  </si>
  <si>
    <t>ДП "Золотоніське ЛГ"/ ПП "Оріон-Альянс"</t>
  </si>
  <si>
    <t>23.07.09/ №1829</t>
  </si>
  <si>
    <t>ПП "Старт-К"</t>
  </si>
  <si>
    <t>ДП "Золотоніське ЛГ"/ ПП "Старт-К"</t>
  </si>
  <si>
    <t>23.07.09/ №1839</t>
  </si>
  <si>
    <t>ПП "Старт-Клуб"</t>
  </si>
  <si>
    <t>ДП "Золотоніське ЛГ"/ ПП "Старт-Клуб"</t>
  </si>
  <si>
    <t>23.07.09/ №1833</t>
  </si>
  <si>
    <t>ПП "А-Центр"</t>
  </si>
  <si>
    <t>ДП "Золотоніське ЛГ"/ ПП "А-Центр"</t>
  </si>
  <si>
    <t>23.07.09/ №1827</t>
  </si>
  <si>
    <t>ПП "Тур-Люкс"</t>
  </si>
  <si>
    <t>ДП "Золотоніське ЛГ"/ ПП "Тур-Люкс"</t>
  </si>
  <si>
    <t>23.07.09/ №1831</t>
  </si>
  <si>
    <t>ПП "Тур-Сервіс"</t>
  </si>
  <si>
    <t>ДП "Золотоніське ЛГ"/ ПП "Тур-Сервіс"</t>
  </si>
  <si>
    <t>23.07.09/ №1835</t>
  </si>
  <si>
    <t>24.12.09/ №376</t>
  </si>
  <si>
    <t>ДП "Золотоніське ЛГ"/ Велико-Бурімське л-во</t>
  </si>
  <si>
    <t>ТОВ "Торговий дім "Східні солодощі"</t>
  </si>
  <si>
    <t>18.11.09/ №339</t>
  </si>
  <si>
    <t>ДП "Золотоніське ЛГ"/ ТОВ "Торговий дім "Східні солодощі"</t>
  </si>
  <si>
    <t>10.12.09/ №4404</t>
  </si>
  <si>
    <t>ДП "Золотоніське ЛГ"/ Деньгівське л-во</t>
  </si>
  <si>
    <t>ТОВ "Дніпровські інвестиції"</t>
  </si>
  <si>
    <t>02.11.09/ №315</t>
  </si>
  <si>
    <t>ДП "Золотоніське ЛГ"/ ТОВ "Дніпровські інвестиції"</t>
  </si>
  <si>
    <t>06.11.09/ №3869</t>
  </si>
  <si>
    <t>ДП "Канівське лісове господарство" Бучацькке лісництво</t>
  </si>
  <si>
    <t>9;10</t>
  </si>
  <si>
    <t>ТОВ "Власок"</t>
  </si>
  <si>
    <t>Розпорядження Черкаська ОДА,</t>
  </si>
  <si>
    <t>22.09.2009 № 272</t>
  </si>
  <si>
    <t xml:space="preserve">ДП "Канівське ЛГ"/ ТОВ "Власок" та </t>
  </si>
  <si>
    <t>05.11.2009 №2695</t>
  </si>
  <si>
    <t>ДП "Корсунь-Шевченківське ЛГ"/ Виграївське л-во</t>
  </si>
  <si>
    <t>ВАТ ПБГ "Антарес"</t>
  </si>
  <si>
    <t>19.01.09 /№7</t>
  </si>
  <si>
    <t>ДП "К.-Шевченківське ЛГ"/ ВАТ ПБГ "Антарес"</t>
  </si>
  <si>
    <t>03.03.09/ №1</t>
  </si>
  <si>
    <t>ДП "Черкаське ЛГ"/Мошнівське л-во</t>
  </si>
  <si>
    <t>3-5;10</t>
  </si>
  <si>
    <t>ФГ "Терра"</t>
  </si>
  <si>
    <t>23.06.09/ №179</t>
  </si>
  <si>
    <t>ДП "Черкаське ЛГ"/ ФГ "Терра"</t>
  </si>
  <si>
    <t>21.09.09/ №4941</t>
  </si>
  <si>
    <t>Культурно-оздоровчі цілі</t>
  </si>
  <si>
    <t>13;     14</t>
  </si>
  <si>
    <t>10;10_1; 1</t>
  </si>
  <si>
    <t>ФОП "Чередніченко М.З."</t>
  </si>
  <si>
    <t>23.06.09/ №178</t>
  </si>
  <si>
    <t>ДП "Черкаське ЛГ"/ ФОП "Чередніченко М.З."</t>
  </si>
  <si>
    <t>21.09.09/ №4943</t>
  </si>
  <si>
    <t>ДП "Черкаське ЛГ"/ Свидівоцьке л-во</t>
  </si>
  <si>
    <t>ФОП "Черепанов М.М."</t>
  </si>
  <si>
    <t>03.11.09/ №317</t>
  </si>
  <si>
    <t>ДП "Черкаське ЛГ"/ ФОП "Черепанов М.М."</t>
  </si>
  <si>
    <t>23.12.09/ №4889</t>
  </si>
  <si>
    <t>1;3</t>
  </si>
  <si>
    <t>ПП "Антей 2009"</t>
  </si>
  <si>
    <t>20.03.2010/№61</t>
  </si>
  <si>
    <t>ДП "Золотоніське ЛГ"/ПП "Антей 2009"</t>
  </si>
  <si>
    <t>27.03.10/ №390</t>
  </si>
  <si>
    <t>13_2;13_3</t>
  </si>
  <si>
    <t>ПП "Еліт-К"</t>
  </si>
  <si>
    <t>ДП "Золотоніське ЛГ"/ПП "Еліт-К"</t>
  </si>
  <si>
    <t>27.03.10/ №402</t>
  </si>
  <si>
    <t>ПП "Обрій 09"</t>
  </si>
  <si>
    <t>ДП "Золотоніське ЛГ"/ПП "Обрій 09"</t>
  </si>
  <si>
    <t>27.03.10/ №399</t>
  </si>
  <si>
    <t>4;6</t>
  </si>
  <si>
    <t>ПП "Титан-2009"</t>
  </si>
  <si>
    <t>ДП "Золотоніське ЛГ"/ПП "Титан-2009"</t>
  </si>
  <si>
    <t>27.03.10/ №384</t>
  </si>
  <si>
    <t>5_1; 13_3; 15_1</t>
  </si>
  <si>
    <t>ПП "Шанс-2009"</t>
  </si>
  <si>
    <t>ДП "Золотоніське ЛГ"/ПП "Шанс-2009"</t>
  </si>
  <si>
    <t>27.03.10/ №387</t>
  </si>
  <si>
    <t>ПП "Конкур В"</t>
  </si>
  <si>
    <t>ДП "Золотоніське ЛГ"/ПП "Конкур В"</t>
  </si>
  <si>
    <t>27.03.10/ №396</t>
  </si>
  <si>
    <t>3;4</t>
  </si>
  <si>
    <t>ПП "Цимбали"</t>
  </si>
  <si>
    <t>ДП "Золотоніське ЛГ"/ПП "Цимбали"</t>
  </si>
  <si>
    <t>27.03.10/ №393</t>
  </si>
  <si>
    <t>62;    104</t>
  </si>
  <si>
    <t>5;     8</t>
  </si>
  <si>
    <t>ПП "Клер-7"</t>
  </si>
  <si>
    <t>22.03.2010/№65</t>
  </si>
  <si>
    <t>ДП "Золотоніське ЛГ"/ПП "Клер-7"</t>
  </si>
  <si>
    <t>07.04.10/ №449</t>
  </si>
  <si>
    <t>ПП "Найгель ДСК"</t>
  </si>
  <si>
    <t>ДП "Золотоніське ЛГ"/ПП "Найгель ДСК"</t>
  </si>
  <si>
    <t>16.04.10/ №500</t>
  </si>
  <si>
    <t>8;9</t>
  </si>
  <si>
    <t>ПП "Шаун ДСК"</t>
  </si>
  <si>
    <t>ДП "Золотоніське ЛГ"/ПП "Шаун ДСК"</t>
  </si>
  <si>
    <t>16.04.10/ №503</t>
  </si>
  <si>
    <t>ПП "Нептун-2009"</t>
  </si>
  <si>
    <t>ДП "Золотоніське ЛГ"/ПП "Нептун-2009"</t>
  </si>
  <si>
    <t>29.03.10/ №409</t>
  </si>
  <si>
    <t>ТОВ "Чумгак"</t>
  </si>
  <si>
    <t>ДП "Золотоніське ЛГ"/ТОВ "Чумгак"</t>
  </si>
  <si>
    <t>07.04.10/ №446</t>
  </si>
  <si>
    <t>фірма припинила діяльність</t>
  </si>
  <si>
    <t>15;17</t>
  </si>
  <si>
    <t>ПП "Масив-Л"</t>
  </si>
  <si>
    <t>18.03.2010/№59</t>
  </si>
  <si>
    <t>ДП "Золотоніське ЛГ"/ПП "Масив-Л"</t>
  </si>
  <si>
    <t>23.03.10/ №4303</t>
  </si>
  <si>
    <t>ДП "Канівське ЛГ"/Канівське л-во</t>
  </si>
  <si>
    <t>ПП "Міранда+"</t>
  </si>
  <si>
    <t>20.03.2010 №61</t>
  </si>
  <si>
    <t>ДП "Канівське ЛГ"/ПП "Міранда+"</t>
  </si>
  <si>
    <t>07.04.10/ №437</t>
  </si>
  <si>
    <t>ПП " Рекорд-плюс"</t>
  </si>
  <si>
    <t>ДП "Канівське ЛГ"/ПП " Рекорд-плюс"</t>
  </si>
  <si>
    <t>07.04.10/ №443</t>
  </si>
  <si>
    <t>ПП "Дельта-клуб"</t>
  </si>
  <si>
    <t>ДП "Канівське ЛГ"/ПП "Дельта-клуб"</t>
  </si>
  <si>
    <t>07.04.10/  №440</t>
  </si>
  <si>
    <t>ТОВ "Олімпія-Інвест"</t>
  </si>
  <si>
    <t>28.12.09 / №383</t>
  </si>
  <si>
    <t>ДП "К.-Шевченківське ЛГ"/ ТОВ "Олімпія-Інвест"</t>
  </si>
  <si>
    <t>19.01.10/ №16</t>
  </si>
  <si>
    <t>Рекреаційні цілі</t>
  </si>
  <si>
    <t>30.12.09 /№385</t>
  </si>
  <si>
    <t>19.01.10/ №17</t>
  </si>
  <si>
    <t>Корсунь-Шевченківський оздоровчий центр "Рось"</t>
  </si>
  <si>
    <t>29.12.09 /№384</t>
  </si>
  <si>
    <t>ДП "К.-Шевченківське ЛГ"/ Корсунь-Шевченківський оздоровчий центр "Рось"</t>
  </si>
  <si>
    <t>19.01.10/ №18</t>
  </si>
  <si>
    <t>ДП "Лисянське ЛГ"/ Стеблівське л-во</t>
  </si>
  <si>
    <t>18_1</t>
  </si>
  <si>
    <t>31.12.09 /№388</t>
  </si>
  <si>
    <t>ДП "Лисянське ЛГ"/ Корсунь-Шевченківський оздоровчий центр "Рось"</t>
  </si>
  <si>
    <t>12.01.10/ №19</t>
  </si>
  <si>
    <t>термін дії закінчився</t>
  </si>
  <si>
    <t>ТОВ "Спортивно оздоровчий центр "Скаут"</t>
  </si>
  <si>
    <t>22.01.10/ №13</t>
  </si>
  <si>
    <t>ДП "Черкаське ЛГ"/ ТОВ "Спортивно оздоровчий центр "Скаут"</t>
  </si>
  <si>
    <t>26.01.10/ №155</t>
  </si>
  <si>
    <t>17-19</t>
  </si>
  <si>
    <t>Садівниче товариство "МКД-2007"</t>
  </si>
  <si>
    <t>27.02.10/ №37</t>
  </si>
  <si>
    <t>ДП "Черкаське ЛГ"/ Садівниче товариство "МКД-2007"</t>
  </si>
  <si>
    <t>24.03.10/ №807</t>
  </si>
  <si>
    <t>ПП "Форант"</t>
  </si>
  <si>
    <t>Розпорядження Черкаської РДА</t>
  </si>
  <si>
    <t>22.03.10/ №94</t>
  </si>
  <si>
    <t>ДП "Черкаське ЛГ"/ ПП "Форант"</t>
  </si>
  <si>
    <t>07.04.10/ №28</t>
  </si>
  <si>
    <t>ТОВ "НІАС-квадро"</t>
  </si>
  <si>
    <t>22.03.10/ №93</t>
  </si>
  <si>
    <t>ДП "Черкаське ЛГ"/ ТОВ "НІАС-квадро"</t>
  </si>
  <si>
    <t>07.04.10/ №27</t>
  </si>
  <si>
    <t>ТОВ "АгроТраскоТрейд"</t>
  </si>
  <si>
    <t>22.03.10/ №92</t>
  </si>
  <si>
    <t>ДП "Черкаське ЛГ"/ ТОВ "АгроТраскоТрейд"</t>
  </si>
  <si>
    <t>07.04.10/ №26</t>
  </si>
  <si>
    <t>ПП "Енерголенд"</t>
  </si>
  <si>
    <t>22.03.10/ №95</t>
  </si>
  <si>
    <t>ДП "Черкаське ЛГ"/ ПП "Енерголенд"</t>
  </si>
  <si>
    <t>07.04.10/ №29</t>
  </si>
  <si>
    <t>4;5</t>
  </si>
  <si>
    <t>Черкаський державний національний університет Імені Богдана Хмельницького</t>
  </si>
  <si>
    <t>18.03.10/ №18</t>
  </si>
  <si>
    <t>ДП "Черкаське ЛГ"/ Черкаський державний національний університет Імені Богдана Хмельницького</t>
  </si>
  <si>
    <t>02.07.10/ №б/н</t>
  </si>
  <si>
    <t>освітньо-виховні та спортивні цілі</t>
  </si>
  <si>
    <t>ДП "Чигиринське ЛГ"/ Трушівське л-во</t>
  </si>
  <si>
    <t>ТОВ "Агропромислова компанія "Маїс"</t>
  </si>
  <si>
    <t>18.03.10/ №57</t>
  </si>
  <si>
    <t>ДП "Чигиринське ЛГ"/ ТОВ "Агропромислова компанія "Маїс"</t>
  </si>
  <si>
    <t>19.03.10/ №257460</t>
  </si>
  <si>
    <t>2-12.</t>
  </si>
  <si>
    <t>ТОВ "ЕКО-СТАРТ"</t>
  </si>
  <si>
    <t xml:space="preserve">Черкаська ОДА, Розпорядження </t>
  </si>
  <si>
    <t>07.12.12/ №370</t>
  </si>
  <si>
    <t>ДП "Золотоніське ЛГ"/ТОВ "ЕКО-СТАРТ"</t>
  </si>
  <si>
    <t>28.12.12/ 1667</t>
  </si>
  <si>
    <t>культурно-оздоровчі та рекреаційні</t>
  </si>
  <si>
    <t>1-11.</t>
  </si>
  <si>
    <t>1,1.1,2,5-7,10</t>
  </si>
  <si>
    <t>ТОВ "ІНТЕНСІО ПОПУЛІ"</t>
  </si>
  <si>
    <t>10.12.12/ №371</t>
  </si>
  <si>
    <t>ДП "Черкаське ЛГ"/ТОВ "ІНТЕНСІО ПОПУЛІ"</t>
  </si>
  <si>
    <t>28.12.12/ 1669</t>
  </si>
  <si>
    <t>1-4.</t>
  </si>
  <si>
    <t>ТОВ "Мисливське господарство "Пролісок"</t>
  </si>
  <si>
    <t>11.12.12/ №373</t>
  </si>
  <si>
    <t>ДП "Черкаське ЛГ"/ТОВ "Мисливське господарство "Пролісок"</t>
  </si>
  <si>
    <t>28.12.12/ 1668</t>
  </si>
  <si>
    <t>ПП "АВАЛОН ГРУП"</t>
  </si>
  <si>
    <t>19.03.13/ №73</t>
  </si>
  <si>
    <t>ДП "Золотоніське ЛГ"/ПП "АВАЛОН ГРУП"</t>
  </si>
  <si>
    <t>16.04.13/  1-820</t>
  </si>
  <si>
    <t>За ставками затвердженими обласною радою</t>
  </si>
  <si>
    <t>35_1</t>
  </si>
  <si>
    <t>19.03.13/ №74</t>
  </si>
  <si>
    <t>ДП "Канівське ЛГ"/ПП "АВАЛОН ГРУП"</t>
  </si>
  <si>
    <t>17.04.13/  1-847</t>
  </si>
  <si>
    <t>25_1</t>
  </si>
  <si>
    <t>ДП "Корсунь-Шевченківське ЛГ"/ Квітчанське л-во</t>
  </si>
  <si>
    <t>ТОВ "Мисливське господарство "Україна"</t>
  </si>
  <si>
    <t>28.10.13/ №340</t>
  </si>
  <si>
    <t>ДП "Корсунь-Шевченківське ЛГ"/ТОВ "Мисливське господарство "Україна"</t>
  </si>
  <si>
    <t>26.11.13/ 2914</t>
  </si>
  <si>
    <t>рекреаційні та спортивні</t>
  </si>
  <si>
    <t>ФОП "Чобітько"</t>
  </si>
  <si>
    <t>26.06.15/ 304</t>
  </si>
  <si>
    <t>ДП "Черкаське ЛГ"/ФОП "Чобітько"</t>
  </si>
  <si>
    <t>07.08.15/ 5013</t>
  </si>
  <si>
    <t>ДП "Уманське ЛГ"/ Собківське л-во</t>
  </si>
  <si>
    <t>ФОП         Потапова Н.І.</t>
  </si>
  <si>
    <t>08.04.16/ 165</t>
  </si>
  <si>
    <t>ДП "Уманське ЛГ"/ФОП         Потапова Н.І.</t>
  </si>
  <si>
    <t>13.05.16/ 858</t>
  </si>
  <si>
    <t>рекреаційні</t>
  </si>
  <si>
    <t>3;10</t>
  </si>
  <si>
    <t>ДП "Черкаський консервний комбінат</t>
  </si>
  <si>
    <t xml:space="preserve"> 15.02.17/ 80</t>
  </si>
  <si>
    <t>ДП "Черкаське ЛГ"/ДП "Черкаський консервний комбінат</t>
  </si>
  <si>
    <t>19.04.17/ 3658</t>
  </si>
  <si>
    <t>3,4,5</t>
  </si>
  <si>
    <t>ПП "Аран-2008"</t>
  </si>
  <si>
    <t>03.08.17/ 443</t>
  </si>
  <si>
    <t>ДП "Черкаське ЛГ"/ПП "Аран-2008"</t>
  </si>
  <si>
    <t>26.09.17/ 10350</t>
  </si>
  <si>
    <t>23.08.17/    489</t>
  </si>
  <si>
    <t>22.09.17/   1878</t>
  </si>
  <si>
    <t>Черкаська обласна громадська організація "Екологічний патруль Черкащини"</t>
  </si>
  <si>
    <t>28.07.17/    441</t>
  </si>
  <si>
    <t>ДП "Золотоніське ЛГ"/Черкаська обласна громадська організація "Екологічний патруль Черкащини"</t>
  </si>
  <si>
    <t>19.10.17/ 2019</t>
  </si>
  <si>
    <t>Панченко А.З.</t>
  </si>
  <si>
    <t>20.10.17/    648</t>
  </si>
  <si>
    <t>ДП "Корсунь-Шевченківське ЛГ"/ Панченко А.З.</t>
  </si>
  <si>
    <t>14.11.17/ 2134</t>
  </si>
  <si>
    <t>Шульга С.О.</t>
  </si>
  <si>
    <t>20.10.17/    649</t>
  </si>
  <si>
    <t>ДП "Корсунь-Шевченківське ЛГ"/ Шульга С.О.</t>
  </si>
  <si>
    <t>17.11.17/2182</t>
  </si>
  <si>
    <t>ДП "Уманське ЛГ"/ Маньківське л-во</t>
  </si>
  <si>
    <t>3-6,9,11,12,15,23</t>
  </si>
  <si>
    <t>ТОВ "ЛЄКУТР"</t>
  </si>
  <si>
    <t>10.11.17/ 720</t>
  </si>
  <si>
    <t>ДП "Уманське ЛГ"/ТОВ "ЛЄКУТР"</t>
  </si>
  <si>
    <t>07.12.17/3545</t>
  </si>
  <si>
    <t>3,4,5,6,7</t>
  </si>
  <si>
    <t>ТОВ "АгроРось"</t>
  </si>
  <si>
    <t>19.11.18/    904</t>
  </si>
  <si>
    <t>ДП "Корсунь-Шевченківське ЛГ"/ ТОВ "АгроРось"</t>
  </si>
  <si>
    <t>18.12.18/2469</t>
  </si>
  <si>
    <t>3</t>
  </si>
  <si>
    <t>ТОВ "Фортекс"</t>
  </si>
  <si>
    <t>24.05.18/  344</t>
  </si>
  <si>
    <t>ДП "Черкаське ЛГ"/ТОВ "Фортекс"</t>
  </si>
  <si>
    <t>27.06.18/6436</t>
  </si>
  <si>
    <t>10</t>
  </si>
  <si>
    <t>ФОП     Тимошенко В.І.</t>
  </si>
  <si>
    <t>04.06.18/  396</t>
  </si>
  <si>
    <t>ДП "Корсунь-Шевченківське ЛГ"/ ФОП Тимошенко В.І.</t>
  </si>
  <si>
    <t>25.06.18/1218</t>
  </si>
  <si>
    <t>50</t>
  </si>
  <si>
    <t>Котеленець О.П.</t>
  </si>
  <si>
    <t>04.06.18/  389</t>
  </si>
  <si>
    <t>ДП "Золотоніське ЛГ"/Котеленець О.П.</t>
  </si>
  <si>
    <t>12.06.18/1374</t>
  </si>
  <si>
    <t>ПАТ "ВО "Восход"</t>
  </si>
  <si>
    <t>04.06.18/  395</t>
  </si>
  <si>
    <t>ДП "Корсунь-Шевченківське ЛГ"/ ПАТ "ВО "Восход"</t>
  </si>
  <si>
    <t>25.06.18/1214</t>
  </si>
  <si>
    <t>1</t>
  </si>
  <si>
    <t>ПАТ "Квазар"</t>
  </si>
  <si>
    <t>04.06.18/  392</t>
  </si>
  <si>
    <t>ДП "Корсунь-Шевченківське ЛГ"/ ПАТ "Квазар"</t>
  </si>
  <si>
    <t>25.06.18/1224</t>
  </si>
  <si>
    <t>ТОВ "Корсунь-Інвест"</t>
  </si>
  <si>
    <t>04.06.18/  394</t>
  </si>
  <si>
    <t>ДП "Корсунь-Шевченківське ЛГ"/ ТОВ "Корсунь-Інвест"</t>
  </si>
  <si>
    <t>25.06.18/1220</t>
  </si>
  <si>
    <t>культурно-оздоровчі</t>
  </si>
  <si>
    <t>6,7</t>
  </si>
  <si>
    <t>Микитчак П.П.</t>
  </si>
  <si>
    <t>03.03.18/ 94</t>
  </si>
  <si>
    <t>ДП "Уманське ЛГ"/Микитчак П.П.</t>
  </si>
  <si>
    <t>23.05.18/1286</t>
  </si>
  <si>
    <t>22,23</t>
  </si>
  <si>
    <t>15</t>
  </si>
  <si>
    <t>1,2</t>
  </si>
  <si>
    <t>4,6</t>
  </si>
  <si>
    <t>02.04.19/ 185</t>
  </si>
  <si>
    <t>ДП "Черкаське ЛГ"/Марчук Р.В.</t>
  </si>
  <si>
    <t>15.05.2019/ 4431</t>
  </si>
  <si>
    <t>Марчук Р.В.</t>
  </si>
  <si>
    <t>ДП "Золотоніське ЛГ"/Великобурімське л-во</t>
  </si>
  <si>
    <t>13_1</t>
  </si>
  <si>
    <t>ПП "Інститут з питань іхтіології"</t>
  </si>
  <si>
    <t>20.11.17/ 744</t>
  </si>
  <si>
    <t>ДП "Золотоніське ЛГ"/ПП "Інститут з питань іхтіології"</t>
  </si>
  <si>
    <t>16.04.18/  791</t>
  </si>
  <si>
    <t>рішення Київського апеляційного суду від 07.12.10 угоду скасовано</t>
  </si>
  <si>
    <t>Рішення господарського суду Черкаської області 09.09.2020</t>
  </si>
  <si>
    <t>Рішення господарського суду Черкаської області 17.09.2020</t>
  </si>
  <si>
    <t>37</t>
  </si>
  <si>
    <t>15.04.20/ 219</t>
  </si>
  <si>
    <t>03.06.2020/ 4510</t>
  </si>
  <si>
    <t>ДП "Смілянське ЛГ"/Городищенське л-во</t>
  </si>
  <si>
    <t>1,5</t>
  </si>
  <si>
    <t>ПП "Ламбер трейд"</t>
  </si>
  <si>
    <t>15.04.20/ 218</t>
  </si>
  <si>
    <t>ДП "Смілянське ЛГ"/ПП "Ламбе трейд"</t>
  </si>
  <si>
    <t>02.07.2020/ 1842</t>
  </si>
  <si>
    <t>ДП "Смілянське ЛГ"/Сунківське л-во</t>
  </si>
  <si>
    <t>5</t>
  </si>
  <si>
    <t>15,17,18</t>
  </si>
  <si>
    <t>Сайченко О.В.</t>
  </si>
  <si>
    <t>15.04.20/ 217</t>
  </si>
  <si>
    <t>ДП "Смілянське ЛГ"/Сайченко О.В.</t>
  </si>
  <si>
    <t>02.07.2020/ 1846</t>
  </si>
  <si>
    <t>рішення госп. Суду Черкаської області від 19.07.2021</t>
  </si>
  <si>
    <t>рішення госп. Суду Черкаської області від 02.03.2021</t>
  </si>
  <si>
    <t>рішення госп. Суду Черкаської області від 19.10.2021</t>
  </si>
  <si>
    <t>рішення госп. Суду Черкаської області від 07.12.2010</t>
  </si>
  <si>
    <t>Рішення господарського суду Черкаської області 05.03.2019</t>
  </si>
  <si>
    <t>5,10,23,24</t>
  </si>
  <si>
    <t>ТОВ "Клуб Рівервуд"</t>
  </si>
  <si>
    <t>01.02.2022/40</t>
  </si>
  <si>
    <t>ДП "Черкаське ЛГ"/ТОВ "Клуб Рівервуд"</t>
  </si>
  <si>
    <t>11.05.2022/1077</t>
  </si>
  <si>
    <r>
      <t xml:space="preserve">про виділенння у довгострокове тимчасове користування лісів, що надані у постійне користування державним підприємствам,  за 2006-2022 роки                    </t>
    </r>
    <r>
      <rPr>
        <i/>
        <u/>
        <sz val="12"/>
        <rFont val="Arial"/>
        <family val="2"/>
        <charset val="204"/>
      </rPr>
      <t/>
    </r>
  </si>
  <si>
    <t xml:space="preserve">2023 рік </t>
  </si>
  <si>
    <t xml:space="preserve">2024 рік </t>
  </si>
  <si>
    <t>ВСЬОГО</t>
  </si>
  <si>
    <t>Черкаська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</si>
</sst>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грн.&quot;_-;\-* #,##0.00\ &quot;грн.&quot;_-;_-* &quot;-&quot;??\ &quot;грн.&quot;_-;_-@_-"/>
    <numFmt numFmtId="165" formatCode="0.0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i/>
      <u/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2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wrapText="1"/>
    </xf>
    <xf numFmtId="0" fontId="6" fillId="0" borderId="2" xfId="0" quotePrefix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quotePrefix="1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quotePrefix="1" applyNumberFormat="1" applyFont="1" applyFill="1" applyBorder="1" applyAlignment="1" applyProtection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quotePrefix="1" applyNumberFormat="1" applyFont="1" applyFill="1" applyBorder="1" applyAlignment="1" applyProtection="1">
      <alignment vertical="center" wrapText="1"/>
    </xf>
    <xf numFmtId="0" fontId="8" fillId="0" borderId="2" xfId="0" quotePrefix="1" applyNumberFormat="1" applyFont="1" applyFill="1" applyBorder="1" applyAlignment="1" applyProtection="1">
      <alignment horizontal="center" vertical="center" wrapText="1"/>
    </xf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64" fontId="5" fillId="0" borderId="5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 applyProtection="1">
      <alignment horizontal="center" vertical="center" wrapText="1"/>
    </xf>
    <xf numFmtId="0" fontId="7" fillId="0" borderId="9" xfId="0" quotePrefix="1" applyNumberFormat="1" applyFont="1" applyFill="1" applyBorder="1" applyAlignment="1" applyProtection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3" fillId="0" borderId="2" xfId="0" applyFont="1" applyBorder="1"/>
  </cellXfs>
  <cellStyles count="3">
    <cellStyle name="Денежный" xfId="1" builtinId="4"/>
    <cellStyle name="Денежный 2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topLeftCell="A87" zoomScale="73" zoomScaleNormal="73" workbookViewId="0">
      <selection activeCell="F120" sqref="F120"/>
    </sheetView>
  </sheetViews>
  <sheetFormatPr defaultRowHeight="12.75" x14ac:dyDescent="0.2"/>
  <cols>
    <col min="1" max="1" width="4.5703125" customWidth="1"/>
    <col min="2" max="2" width="36" customWidth="1"/>
    <col min="3" max="3" width="5.42578125" customWidth="1"/>
    <col min="4" max="4" width="11.42578125" customWidth="1"/>
    <col min="5" max="5" width="9.5703125" customWidth="1"/>
    <col min="6" max="6" width="19.140625" customWidth="1"/>
    <col min="7" max="7" width="17.7109375" customWidth="1"/>
    <col min="8" max="8" width="11.85546875" customWidth="1"/>
    <col min="9" max="9" width="22" customWidth="1"/>
    <col min="10" max="10" width="12.42578125" customWidth="1"/>
    <col min="11" max="11" width="13.42578125" customWidth="1"/>
    <col min="12" max="12" width="7" customWidth="1"/>
    <col min="13" max="13" width="16" customWidth="1"/>
    <col min="14" max="14" width="7.7109375" customWidth="1"/>
    <col min="15" max="15" width="11.85546875" customWidth="1"/>
  </cols>
  <sheetData>
    <row r="1" spans="1:15" x14ac:dyDescent="0.2">
      <c r="I1" s="65"/>
      <c r="J1" s="65"/>
      <c r="K1" s="65"/>
      <c r="L1" s="65"/>
      <c r="M1" s="65"/>
      <c r="N1" s="65"/>
      <c r="O1" s="65"/>
    </row>
    <row r="2" spans="1:15" ht="15" x14ac:dyDescent="0.2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7.25" customHeight="1" x14ac:dyDescent="0.2">
      <c r="A3" s="67" t="s">
        <v>358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ht="15" customHeight="1" x14ac:dyDescent="0.2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15.7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57.75" customHeight="1" x14ac:dyDescent="0.2">
      <c r="A6" s="69" t="s">
        <v>2</v>
      </c>
      <c r="B6" s="71" t="s">
        <v>3</v>
      </c>
      <c r="C6" s="73" t="s">
        <v>4</v>
      </c>
      <c r="D6" s="73" t="s">
        <v>5</v>
      </c>
      <c r="E6" s="73" t="s">
        <v>6</v>
      </c>
      <c r="F6" s="73" t="s">
        <v>7</v>
      </c>
      <c r="G6" s="75" t="s">
        <v>8</v>
      </c>
      <c r="H6" s="75"/>
      <c r="I6" s="76" t="s">
        <v>9</v>
      </c>
      <c r="J6" s="77"/>
      <c r="K6" s="73" t="s">
        <v>10</v>
      </c>
      <c r="L6" s="73" t="s">
        <v>11</v>
      </c>
      <c r="M6" s="75" t="s">
        <v>12</v>
      </c>
      <c r="N6" s="75"/>
      <c r="O6" s="73" t="s">
        <v>13</v>
      </c>
    </row>
    <row r="7" spans="1:15" ht="114" customHeight="1" x14ac:dyDescent="0.2">
      <c r="A7" s="70"/>
      <c r="B7" s="72"/>
      <c r="C7" s="74"/>
      <c r="D7" s="74"/>
      <c r="E7" s="74"/>
      <c r="F7" s="74"/>
      <c r="G7" s="1" t="s">
        <v>14</v>
      </c>
      <c r="H7" s="2" t="s">
        <v>15</v>
      </c>
      <c r="I7" s="2" t="s">
        <v>16</v>
      </c>
      <c r="J7" s="2" t="s">
        <v>15</v>
      </c>
      <c r="K7" s="74"/>
      <c r="L7" s="74"/>
      <c r="M7" s="1" t="s">
        <v>17</v>
      </c>
      <c r="N7" s="1" t="s">
        <v>18</v>
      </c>
      <c r="O7" s="74"/>
    </row>
    <row r="8" spans="1:15" ht="15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15" ht="90" x14ac:dyDescent="0.25">
      <c r="A9" s="4">
        <v>1</v>
      </c>
      <c r="B9" s="5" t="s">
        <v>19</v>
      </c>
      <c r="C9" s="6">
        <v>15</v>
      </c>
      <c r="D9" s="6">
        <v>4.5</v>
      </c>
      <c r="E9" s="6">
        <v>0.73</v>
      </c>
      <c r="F9" s="6" t="s">
        <v>20</v>
      </c>
      <c r="G9" s="6" t="s">
        <v>21</v>
      </c>
      <c r="H9" s="7" t="s">
        <v>22</v>
      </c>
      <c r="I9" s="6" t="s">
        <v>23</v>
      </c>
      <c r="J9" s="6" t="s">
        <v>24</v>
      </c>
      <c r="K9" s="6" t="s">
        <v>25</v>
      </c>
      <c r="L9" s="8">
        <v>49</v>
      </c>
      <c r="M9" s="8"/>
      <c r="N9" s="9">
        <v>0</v>
      </c>
      <c r="O9" s="14" t="s">
        <v>330</v>
      </c>
    </row>
    <row r="10" spans="1:15" ht="30" x14ac:dyDescent="0.25">
      <c r="A10" s="4">
        <v>2</v>
      </c>
      <c r="B10" s="5" t="s">
        <v>19</v>
      </c>
      <c r="C10" s="6">
        <v>15</v>
      </c>
      <c r="D10" s="6">
        <v>4.1100000000000003</v>
      </c>
      <c r="E10" s="6">
        <v>0.71</v>
      </c>
      <c r="F10" s="6" t="s">
        <v>26</v>
      </c>
      <c r="G10" s="6" t="s">
        <v>21</v>
      </c>
      <c r="H10" s="7" t="s">
        <v>22</v>
      </c>
      <c r="I10" s="6" t="s">
        <v>27</v>
      </c>
      <c r="J10" s="7" t="s">
        <v>28</v>
      </c>
      <c r="K10" s="6" t="s">
        <v>25</v>
      </c>
      <c r="L10" s="8">
        <v>49</v>
      </c>
      <c r="M10" s="8">
        <v>291</v>
      </c>
      <c r="N10" s="9">
        <v>0</v>
      </c>
      <c r="O10" s="10"/>
    </row>
    <row r="11" spans="1:15" ht="90" x14ac:dyDescent="0.25">
      <c r="A11" s="4">
        <v>3</v>
      </c>
      <c r="B11" s="5" t="s">
        <v>19</v>
      </c>
      <c r="C11" s="6">
        <v>15</v>
      </c>
      <c r="D11" s="6">
        <v>4.5</v>
      </c>
      <c r="E11" s="6">
        <v>0.72</v>
      </c>
      <c r="F11" s="6" t="s">
        <v>29</v>
      </c>
      <c r="G11" s="6" t="s">
        <v>21</v>
      </c>
      <c r="H11" s="7" t="s">
        <v>22</v>
      </c>
      <c r="I11" s="6" t="s">
        <v>30</v>
      </c>
      <c r="J11" s="7" t="s">
        <v>31</v>
      </c>
      <c r="K11" s="6" t="s">
        <v>25</v>
      </c>
      <c r="L11" s="8">
        <v>49</v>
      </c>
      <c r="M11" s="8"/>
      <c r="N11" s="9">
        <v>0</v>
      </c>
      <c r="O11" s="14" t="s">
        <v>331</v>
      </c>
    </row>
    <row r="12" spans="1:15" ht="30" x14ac:dyDescent="0.25">
      <c r="A12" s="4">
        <v>4</v>
      </c>
      <c r="B12" s="5" t="s">
        <v>19</v>
      </c>
      <c r="C12" s="6">
        <v>15</v>
      </c>
      <c r="D12" s="6">
        <v>4.5</v>
      </c>
      <c r="E12" s="6">
        <v>0.71</v>
      </c>
      <c r="F12" s="6" t="s">
        <v>32</v>
      </c>
      <c r="G12" s="6" t="s">
        <v>21</v>
      </c>
      <c r="H12" s="7" t="s">
        <v>22</v>
      </c>
      <c r="I12" s="6" t="s">
        <v>33</v>
      </c>
      <c r="J12" s="7" t="s">
        <v>34</v>
      </c>
      <c r="K12" s="6" t="s">
        <v>25</v>
      </c>
      <c r="L12" s="8">
        <v>49</v>
      </c>
      <c r="M12" s="8">
        <v>291</v>
      </c>
      <c r="N12" s="9">
        <v>0</v>
      </c>
      <c r="O12" s="10"/>
    </row>
    <row r="13" spans="1:15" ht="90" x14ac:dyDescent="0.25">
      <c r="A13" s="4">
        <v>5</v>
      </c>
      <c r="B13" s="5" t="s">
        <v>19</v>
      </c>
      <c r="C13" s="6">
        <v>15</v>
      </c>
      <c r="D13" s="6">
        <v>4.1100000000000003</v>
      </c>
      <c r="E13" s="6">
        <v>0.71</v>
      </c>
      <c r="F13" s="6" t="s">
        <v>35</v>
      </c>
      <c r="G13" s="6" t="s">
        <v>21</v>
      </c>
      <c r="H13" s="7" t="s">
        <v>22</v>
      </c>
      <c r="I13" s="6" t="s">
        <v>36</v>
      </c>
      <c r="J13" s="7" t="s">
        <v>37</v>
      </c>
      <c r="K13" s="6" t="s">
        <v>25</v>
      </c>
      <c r="L13" s="8">
        <v>49</v>
      </c>
      <c r="M13" s="8"/>
      <c r="N13" s="9">
        <v>0</v>
      </c>
      <c r="O13" s="14" t="s">
        <v>352</v>
      </c>
    </row>
    <row r="14" spans="1:15" ht="30" x14ac:dyDescent="0.25">
      <c r="A14" s="4">
        <v>6</v>
      </c>
      <c r="B14" s="5" t="s">
        <v>19</v>
      </c>
      <c r="C14" s="6">
        <v>15</v>
      </c>
      <c r="D14" s="6">
        <v>4.1100000000000003</v>
      </c>
      <c r="E14" s="6">
        <v>0.71</v>
      </c>
      <c r="F14" s="6" t="s">
        <v>38</v>
      </c>
      <c r="G14" s="6" t="s">
        <v>21</v>
      </c>
      <c r="H14" s="7" t="s">
        <v>22</v>
      </c>
      <c r="I14" s="6" t="s">
        <v>39</v>
      </c>
      <c r="J14" s="7" t="s">
        <v>40</v>
      </c>
      <c r="K14" s="6" t="s">
        <v>25</v>
      </c>
      <c r="L14" s="8">
        <v>49</v>
      </c>
      <c r="M14" s="8">
        <v>299</v>
      </c>
      <c r="N14" s="9">
        <v>0</v>
      </c>
      <c r="O14" s="10"/>
    </row>
    <row r="15" spans="1:15" ht="30" x14ac:dyDescent="0.25">
      <c r="A15" s="4">
        <v>8</v>
      </c>
      <c r="B15" s="5" t="s">
        <v>19</v>
      </c>
      <c r="C15" s="6">
        <v>15</v>
      </c>
      <c r="D15" s="6">
        <v>4.1100000000000003</v>
      </c>
      <c r="E15" s="6">
        <v>0.73</v>
      </c>
      <c r="F15" s="6" t="s">
        <v>41</v>
      </c>
      <c r="G15" s="6" t="s">
        <v>21</v>
      </c>
      <c r="H15" s="7" t="s">
        <v>22</v>
      </c>
      <c r="I15" s="6" t="s">
        <v>42</v>
      </c>
      <c r="J15" s="7" t="s">
        <v>43</v>
      </c>
      <c r="K15" s="6" t="s">
        <v>25</v>
      </c>
      <c r="L15" s="8">
        <v>49</v>
      </c>
      <c r="M15" s="8">
        <v>246</v>
      </c>
      <c r="N15" s="9">
        <v>0</v>
      </c>
      <c r="O15" s="10"/>
    </row>
    <row r="16" spans="1:15" ht="30" x14ac:dyDescent="0.25">
      <c r="A16" s="4">
        <v>7</v>
      </c>
      <c r="B16" s="5" t="s">
        <v>19</v>
      </c>
      <c r="C16" s="6">
        <v>15</v>
      </c>
      <c r="D16" s="6">
        <v>4.5</v>
      </c>
      <c r="E16" s="6">
        <v>0.98</v>
      </c>
      <c r="F16" s="6" t="s">
        <v>38</v>
      </c>
      <c r="G16" s="6" t="s">
        <v>21</v>
      </c>
      <c r="H16" s="7" t="s">
        <v>44</v>
      </c>
      <c r="I16" s="6" t="s">
        <v>39</v>
      </c>
      <c r="J16" s="7" t="s">
        <v>44</v>
      </c>
      <c r="K16" s="6" t="s">
        <v>25</v>
      </c>
      <c r="L16" s="8">
        <v>49</v>
      </c>
      <c r="M16" s="8">
        <v>402</v>
      </c>
      <c r="N16" s="9">
        <v>0</v>
      </c>
      <c r="O16" s="10"/>
    </row>
    <row r="17" spans="1:15" ht="45" x14ac:dyDescent="0.25">
      <c r="A17" s="4">
        <v>8</v>
      </c>
      <c r="B17" s="5" t="s">
        <v>45</v>
      </c>
      <c r="C17" s="6">
        <v>36</v>
      </c>
      <c r="D17" s="6">
        <v>2.2999999999999998</v>
      </c>
      <c r="E17" s="6">
        <v>0.95</v>
      </c>
      <c r="F17" s="6" t="s">
        <v>46</v>
      </c>
      <c r="G17" s="6" t="s">
        <v>21</v>
      </c>
      <c r="H17" s="7" t="s">
        <v>47</v>
      </c>
      <c r="I17" s="7" t="s">
        <v>48</v>
      </c>
      <c r="J17" s="7" t="s">
        <v>49</v>
      </c>
      <c r="K17" s="6" t="s">
        <v>25</v>
      </c>
      <c r="L17" s="8">
        <v>49</v>
      </c>
      <c r="M17" s="8">
        <v>849</v>
      </c>
      <c r="N17" s="9">
        <v>0</v>
      </c>
      <c r="O17" s="10"/>
    </row>
    <row r="18" spans="1:15" ht="45" x14ac:dyDescent="0.25">
      <c r="A18" s="4">
        <v>9</v>
      </c>
      <c r="B18" s="5" t="s">
        <v>50</v>
      </c>
      <c r="C18" s="6">
        <v>104</v>
      </c>
      <c r="D18" s="6">
        <v>6</v>
      </c>
      <c r="E18" s="6">
        <v>0.6</v>
      </c>
      <c r="F18" s="6" t="s">
        <v>51</v>
      </c>
      <c r="G18" s="6" t="s">
        <v>21</v>
      </c>
      <c r="H18" s="7" t="s">
        <v>52</v>
      </c>
      <c r="I18" s="7" t="s">
        <v>53</v>
      </c>
      <c r="J18" s="6" t="s">
        <v>54</v>
      </c>
      <c r="K18" s="6" t="s">
        <v>25</v>
      </c>
      <c r="L18" s="8">
        <v>49</v>
      </c>
      <c r="M18" s="8">
        <v>246</v>
      </c>
      <c r="N18" s="9">
        <v>0</v>
      </c>
      <c r="O18" s="10"/>
    </row>
    <row r="19" spans="1:15" ht="30" x14ac:dyDescent="0.25">
      <c r="A19" s="4">
        <v>10</v>
      </c>
      <c r="B19" s="5" t="s">
        <v>55</v>
      </c>
      <c r="C19" s="6">
        <v>33</v>
      </c>
      <c r="D19" s="6" t="s">
        <v>56</v>
      </c>
      <c r="E19" s="6">
        <v>9.9</v>
      </c>
      <c r="F19" s="6" t="s">
        <v>57</v>
      </c>
      <c r="G19" s="6" t="s">
        <v>58</v>
      </c>
      <c r="H19" s="7" t="s">
        <v>59</v>
      </c>
      <c r="I19" s="7" t="s">
        <v>60</v>
      </c>
      <c r="J19" s="7" t="s">
        <v>61</v>
      </c>
      <c r="K19" s="6" t="s">
        <v>25</v>
      </c>
      <c r="L19" s="8">
        <v>49</v>
      </c>
      <c r="M19" s="8">
        <v>4241.4399999999996</v>
      </c>
      <c r="N19" s="9">
        <v>0</v>
      </c>
      <c r="O19" s="10"/>
    </row>
    <row r="20" spans="1:15" ht="45" x14ac:dyDescent="0.25">
      <c r="A20" s="4">
        <v>11</v>
      </c>
      <c r="B20" s="11" t="s">
        <v>62</v>
      </c>
      <c r="C20" s="10">
        <v>36</v>
      </c>
      <c r="D20" s="10">
        <v>2</v>
      </c>
      <c r="E20" s="10">
        <v>1.1000000000000001</v>
      </c>
      <c r="F20" s="12" t="s">
        <v>63</v>
      </c>
      <c r="G20" s="6" t="s">
        <v>21</v>
      </c>
      <c r="H20" s="7" t="s">
        <v>64</v>
      </c>
      <c r="I20" s="12" t="s">
        <v>65</v>
      </c>
      <c r="J20" s="13" t="s">
        <v>66</v>
      </c>
      <c r="K20" s="6" t="s">
        <v>25</v>
      </c>
      <c r="L20" s="9">
        <v>15</v>
      </c>
      <c r="M20" s="9">
        <v>1928</v>
      </c>
      <c r="N20" s="9">
        <v>0</v>
      </c>
      <c r="O20" s="10"/>
    </row>
    <row r="21" spans="1:15" ht="30" x14ac:dyDescent="0.2">
      <c r="A21" s="4">
        <v>12</v>
      </c>
      <c r="B21" s="14" t="s">
        <v>67</v>
      </c>
      <c r="C21" s="14">
        <v>13</v>
      </c>
      <c r="D21" s="14" t="s">
        <v>68</v>
      </c>
      <c r="E21" s="14">
        <v>5</v>
      </c>
      <c r="F21" s="14" t="s">
        <v>69</v>
      </c>
      <c r="G21" s="14" t="s">
        <v>21</v>
      </c>
      <c r="H21" s="14" t="s">
        <v>70</v>
      </c>
      <c r="I21" s="14" t="s">
        <v>71</v>
      </c>
      <c r="J21" s="14" t="s">
        <v>72</v>
      </c>
      <c r="K21" s="14" t="s">
        <v>73</v>
      </c>
      <c r="L21" s="12">
        <v>49</v>
      </c>
      <c r="M21" s="12">
        <v>5535</v>
      </c>
      <c r="N21" s="12">
        <v>0</v>
      </c>
      <c r="O21" s="10"/>
    </row>
    <row r="22" spans="1:15" ht="45" x14ac:dyDescent="0.2">
      <c r="A22" s="4">
        <v>13</v>
      </c>
      <c r="B22" s="14" t="s">
        <v>67</v>
      </c>
      <c r="C22" s="15" t="s">
        <v>74</v>
      </c>
      <c r="D22" s="15" t="s">
        <v>75</v>
      </c>
      <c r="E22" s="14">
        <v>1.75</v>
      </c>
      <c r="F22" s="15" t="s">
        <v>76</v>
      </c>
      <c r="G22" s="14" t="s">
        <v>21</v>
      </c>
      <c r="H22" s="15" t="s">
        <v>77</v>
      </c>
      <c r="I22" s="15" t="s">
        <v>78</v>
      </c>
      <c r="J22" s="15" t="s">
        <v>79</v>
      </c>
      <c r="K22" s="14" t="s">
        <v>73</v>
      </c>
      <c r="L22" s="12">
        <v>49</v>
      </c>
      <c r="M22" s="12">
        <v>1937.25</v>
      </c>
      <c r="N22" s="12">
        <v>0</v>
      </c>
      <c r="O22" s="10"/>
    </row>
    <row r="23" spans="1:15" ht="114" customHeight="1" x14ac:dyDescent="0.2">
      <c r="A23" s="4">
        <v>14</v>
      </c>
      <c r="B23" s="15" t="s">
        <v>80</v>
      </c>
      <c r="C23" s="14">
        <v>1</v>
      </c>
      <c r="D23" s="14">
        <v>1</v>
      </c>
      <c r="E23" s="14">
        <v>0.45</v>
      </c>
      <c r="F23" s="14" t="s">
        <v>81</v>
      </c>
      <c r="G23" s="14" t="s">
        <v>21</v>
      </c>
      <c r="H23" s="15" t="s">
        <v>82</v>
      </c>
      <c r="I23" s="15" t="s">
        <v>83</v>
      </c>
      <c r="J23" s="15" t="s">
        <v>84</v>
      </c>
      <c r="K23" s="14" t="s">
        <v>73</v>
      </c>
      <c r="L23" s="12">
        <v>49</v>
      </c>
      <c r="M23" s="12"/>
      <c r="N23" s="12">
        <v>0</v>
      </c>
      <c r="O23" s="14" t="s">
        <v>329</v>
      </c>
    </row>
    <row r="24" spans="1:15" ht="75" x14ac:dyDescent="0.25">
      <c r="A24" s="4">
        <v>15</v>
      </c>
      <c r="B24" s="16" t="s">
        <v>19</v>
      </c>
      <c r="C24" s="17">
        <v>4</v>
      </c>
      <c r="D24" s="16" t="s">
        <v>85</v>
      </c>
      <c r="E24" s="18">
        <v>1.7</v>
      </c>
      <c r="F24" s="17" t="s">
        <v>86</v>
      </c>
      <c r="G24" s="16" t="s">
        <v>21</v>
      </c>
      <c r="H24" s="16" t="s">
        <v>87</v>
      </c>
      <c r="I24" s="16" t="s">
        <v>88</v>
      </c>
      <c r="J24" s="16" t="s">
        <v>89</v>
      </c>
      <c r="K24" s="16" t="s">
        <v>73</v>
      </c>
      <c r="L24" s="8">
        <v>49</v>
      </c>
      <c r="M24" s="8">
        <v>697</v>
      </c>
      <c r="N24" s="8">
        <v>0</v>
      </c>
      <c r="O24" s="14" t="s">
        <v>350</v>
      </c>
    </row>
    <row r="25" spans="1:15" ht="30" x14ac:dyDescent="0.25">
      <c r="A25" s="4">
        <v>16</v>
      </c>
      <c r="B25" s="16" t="s">
        <v>19</v>
      </c>
      <c r="C25" s="17">
        <v>32</v>
      </c>
      <c r="D25" s="16" t="s">
        <v>90</v>
      </c>
      <c r="E25" s="18">
        <v>3.7</v>
      </c>
      <c r="F25" s="17" t="s">
        <v>91</v>
      </c>
      <c r="G25" s="16" t="s">
        <v>21</v>
      </c>
      <c r="H25" s="16" t="s">
        <v>87</v>
      </c>
      <c r="I25" s="16" t="s">
        <v>92</v>
      </c>
      <c r="J25" s="5" t="s">
        <v>93</v>
      </c>
      <c r="K25" s="16" t="s">
        <v>73</v>
      </c>
      <c r="L25" s="8">
        <v>49</v>
      </c>
      <c r="M25" s="8">
        <f>5046.9*E25</f>
        <v>18673.53</v>
      </c>
      <c r="N25" s="8">
        <v>0</v>
      </c>
      <c r="O25" s="10"/>
    </row>
    <row r="26" spans="1:15" ht="30" x14ac:dyDescent="0.25">
      <c r="A26" s="4">
        <v>17</v>
      </c>
      <c r="B26" s="16" t="s">
        <v>19</v>
      </c>
      <c r="C26" s="17">
        <v>32</v>
      </c>
      <c r="D26" s="16" t="s">
        <v>90</v>
      </c>
      <c r="E26" s="18">
        <v>3.6</v>
      </c>
      <c r="F26" s="17" t="s">
        <v>94</v>
      </c>
      <c r="G26" s="16" t="s">
        <v>21</v>
      </c>
      <c r="H26" s="16" t="s">
        <v>87</v>
      </c>
      <c r="I26" s="16" t="s">
        <v>95</v>
      </c>
      <c r="J26" s="5" t="s">
        <v>96</v>
      </c>
      <c r="K26" s="16" t="s">
        <v>73</v>
      </c>
      <c r="L26" s="8">
        <v>49</v>
      </c>
      <c r="M26" s="8">
        <f>5046.9*E26</f>
        <v>18168.84</v>
      </c>
      <c r="N26" s="8">
        <v>0</v>
      </c>
      <c r="O26" s="10"/>
    </row>
    <row r="27" spans="1:15" ht="75" x14ac:dyDescent="0.25">
      <c r="A27" s="4">
        <v>18</v>
      </c>
      <c r="B27" s="16" t="s">
        <v>19</v>
      </c>
      <c r="C27" s="17">
        <v>4</v>
      </c>
      <c r="D27" s="17" t="s">
        <v>97</v>
      </c>
      <c r="E27" s="18">
        <v>2.6</v>
      </c>
      <c r="F27" s="17" t="s">
        <v>98</v>
      </c>
      <c r="G27" s="16" t="s">
        <v>21</v>
      </c>
      <c r="H27" s="16" t="s">
        <v>87</v>
      </c>
      <c r="I27" s="16" t="s">
        <v>99</v>
      </c>
      <c r="J27" s="5" t="s">
        <v>100</v>
      </c>
      <c r="K27" s="16" t="s">
        <v>73</v>
      </c>
      <c r="L27" s="8">
        <v>49</v>
      </c>
      <c r="M27" s="8">
        <v>1066</v>
      </c>
      <c r="N27" s="8">
        <v>0</v>
      </c>
      <c r="O27" s="14" t="s">
        <v>348</v>
      </c>
    </row>
    <row r="28" spans="1:15" ht="30" x14ac:dyDescent="0.25">
      <c r="A28" s="4">
        <v>19</v>
      </c>
      <c r="B28" s="16" t="s">
        <v>19</v>
      </c>
      <c r="C28" s="17">
        <v>32</v>
      </c>
      <c r="D28" s="5" t="s">
        <v>101</v>
      </c>
      <c r="E28" s="18">
        <v>3.8</v>
      </c>
      <c r="F28" s="17" t="s">
        <v>102</v>
      </c>
      <c r="G28" s="16" t="s">
        <v>21</v>
      </c>
      <c r="H28" s="16" t="s">
        <v>87</v>
      </c>
      <c r="I28" s="16" t="s">
        <v>103</v>
      </c>
      <c r="J28" s="5" t="s">
        <v>104</v>
      </c>
      <c r="K28" s="16" t="s">
        <v>73</v>
      </c>
      <c r="L28" s="8">
        <v>49</v>
      </c>
      <c r="M28" s="8">
        <f>5046.9*E28</f>
        <v>19178.219999999998</v>
      </c>
      <c r="N28" s="8">
        <v>0</v>
      </c>
      <c r="O28" s="10"/>
    </row>
    <row r="29" spans="1:15" ht="30" x14ac:dyDescent="0.25">
      <c r="A29" s="4">
        <v>20</v>
      </c>
      <c r="B29" s="16" t="s">
        <v>19</v>
      </c>
      <c r="C29" s="17">
        <v>32</v>
      </c>
      <c r="D29" s="16" t="s">
        <v>90</v>
      </c>
      <c r="E29" s="18">
        <v>3.9</v>
      </c>
      <c r="F29" s="17" t="s">
        <v>105</v>
      </c>
      <c r="G29" s="16" t="s">
        <v>21</v>
      </c>
      <c r="H29" s="16" t="s">
        <v>87</v>
      </c>
      <c r="I29" s="16" t="s">
        <v>106</v>
      </c>
      <c r="J29" s="5" t="s">
        <v>107</v>
      </c>
      <c r="K29" s="16" t="s">
        <v>73</v>
      </c>
      <c r="L29" s="8">
        <v>49</v>
      </c>
      <c r="M29" s="8">
        <f>5046.9*E29</f>
        <v>19682.91</v>
      </c>
      <c r="N29" s="8">
        <v>0</v>
      </c>
      <c r="O29" s="10"/>
    </row>
    <row r="30" spans="1:15" ht="75" x14ac:dyDescent="0.25">
      <c r="A30" s="4">
        <v>21</v>
      </c>
      <c r="B30" s="16" t="s">
        <v>19</v>
      </c>
      <c r="C30" s="17">
        <v>4</v>
      </c>
      <c r="D30" s="17" t="s">
        <v>108</v>
      </c>
      <c r="E30" s="18">
        <v>2.7</v>
      </c>
      <c r="F30" s="17" t="s">
        <v>109</v>
      </c>
      <c r="G30" s="16" t="s">
        <v>21</v>
      </c>
      <c r="H30" s="16" t="s">
        <v>87</v>
      </c>
      <c r="I30" s="16" t="s">
        <v>110</v>
      </c>
      <c r="J30" s="5" t="s">
        <v>111</v>
      </c>
      <c r="K30" s="16" t="s">
        <v>73</v>
      </c>
      <c r="L30" s="8">
        <v>49</v>
      </c>
      <c r="M30" s="8">
        <v>1107</v>
      </c>
      <c r="N30" s="8">
        <v>0</v>
      </c>
      <c r="O30" s="14" t="s">
        <v>349</v>
      </c>
    </row>
    <row r="31" spans="1:15" ht="30" x14ac:dyDescent="0.25">
      <c r="A31" s="4">
        <v>22</v>
      </c>
      <c r="B31" s="5" t="s">
        <v>50</v>
      </c>
      <c r="C31" s="5" t="s">
        <v>112</v>
      </c>
      <c r="D31" s="5" t="s">
        <v>113</v>
      </c>
      <c r="E31" s="18">
        <v>0.8</v>
      </c>
      <c r="F31" s="17" t="s">
        <v>114</v>
      </c>
      <c r="G31" s="16" t="s">
        <v>21</v>
      </c>
      <c r="H31" s="5" t="s">
        <v>115</v>
      </c>
      <c r="I31" s="16" t="s">
        <v>116</v>
      </c>
      <c r="J31" s="5" t="s">
        <v>117</v>
      </c>
      <c r="K31" s="16" t="s">
        <v>73</v>
      </c>
      <c r="L31" s="8">
        <v>49</v>
      </c>
      <c r="M31" s="8">
        <f>5046.9*E31</f>
        <v>4037.52</v>
      </c>
      <c r="N31" s="8">
        <v>0</v>
      </c>
      <c r="O31" s="10"/>
    </row>
    <row r="32" spans="1:15" ht="45" x14ac:dyDescent="0.25">
      <c r="A32" s="4">
        <v>23</v>
      </c>
      <c r="B32" s="5" t="s">
        <v>50</v>
      </c>
      <c r="C32" s="17">
        <v>104</v>
      </c>
      <c r="D32" s="17">
        <v>9</v>
      </c>
      <c r="E32" s="18">
        <v>0.8</v>
      </c>
      <c r="F32" s="17" t="s">
        <v>118</v>
      </c>
      <c r="G32" s="16" t="s">
        <v>21</v>
      </c>
      <c r="H32" s="5" t="s">
        <v>115</v>
      </c>
      <c r="I32" s="16" t="s">
        <v>119</v>
      </c>
      <c r="J32" s="5" t="s">
        <v>120</v>
      </c>
      <c r="K32" s="16" t="s">
        <v>73</v>
      </c>
      <c r="L32" s="8">
        <v>49</v>
      </c>
      <c r="M32" s="8">
        <v>328</v>
      </c>
      <c r="N32" s="8">
        <v>0</v>
      </c>
      <c r="O32" s="10"/>
    </row>
    <row r="33" spans="1:15" ht="30" x14ac:dyDescent="0.25">
      <c r="A33" s="4">
        <v>24</v>
      </c>
      <c r="B33" s="5" t="s">
        <v>50</v>
      </c>
      <c r="C33" s="17">
        <v>104</v>
      </c>
      <c r="D33" s="17" t="s">
        <v>121</v>
      </c>
      <c r="E33" s="18">
        <v>0.8</v>
      </c>
      <c r="F33" s="17" t="s">
        <v>122</v>
      </c>
      <c r="G33" s="16" t="s">
        <v>21</v>
      </c>
      <c r="H33" s="5" t="s">
        <v>115</v>
      </c>
      <c r="I33" s="16" t="s">
        <v>123</v>
      </c>
      <c r="J33" s="5" t="s">
        <v>124</v>
      </c>
      <c r="K33" s="16" t="s">
        <v>73</v>
      </c>
      <c r="L33" s="8">
        <v>49</v>
      </c>
      <c r="M33" s="8">
        <v>328</v>
      </c>
      <c r="N33" s="8">
        <v>0</v>
      </c>
      <c r="O33" s="10"/>
    </row>
    <row r="34" spans="1:15" ht="30" x14ac:dyDescent="0.25">
      <c r="A34" s="4">
        <v>25</v>
      </c>
      <c r="B34" s="5" t="s">
        <v>50</v>
      </c>
      <c r="C34" s="17">
        <v>104</v>
      </c>
      <c r="D34" s="17">
        <v>9</v>
      </c>
      <c r="E34" s="18">
        <v>0.3</v>
      </c>
      <c r="F34" s="17" t="s">
        <v>125</v>
      </c>
      <c r="G34" s="16" t="s">
        <v>21</v>
      </c>
      <c r="H34" s="16" t="s">
        <v>87</v>
      </c>
      <c r="I34" s="16" t="s">
        <v>126</v>
      </c>
      <c r="J34" s="5" t="s">
        <v>127</v>
      </c>
      <c r="K34" s="16" t="s">
        <v>73</v>
      </c>
      <c r="L34" s="8">
        <v>49</v>
      </c>
      <c r="M34" s="8">
        <f>5046.9*E34</f>
        <v>1514.07</v>
      </c>
      <c r="N34" s="8">
        <v>0</v>
      </c>
      <c r="O34" s="10"/>
    </row>
    <row r="35" spans="1:15" ht="30" x14ac:dyDescent="0.25">
      <c r="A35" s="4">
        <v>26</v>
      </c>
      <c r="B35" s="5" t="s">
        <v>45</v>
      </c>
      <c r="C35" s="17">
        <v>43</v>
      </c>
      <c r="D35" s="17">
        <v>9</v>
      </c>
      <c r="E35" s="18">
        <v>1.8</v>
      </c>
      <c r="F35" s="17" t="s">
        <v>125</v>
      </c>
      <c r="G35" s="16" t="s">
        <v>21</v>
      </c>
      <c r="H35" s="16" t="s">
        <v>87</v>
      </c>
      <c r="I35" s="16" t="s">
        <v>126</v>
      </c>
      <c r="J35" s="5" t="s">
        <v>127</v>
      </c>
      <c r="K35" s="16" t="s">
        <v>73</v>
      </c>
      <c r="L35" s="8">
        <v>49</v>
      </c>
      <c r="M35" s="8">
        <f>5046.9*E35</f>
        <v>9084.42</v>
      </c>
      <c r="N35" s="8">
        <v>0</v>
      </c>
      <c r="O35" s="10"/>
    </row>
    <row r="36" spans="1:15" ht="75" x14ac:dyDescent="0.25">
      <c r="A36" s="4">
        <v>27</v>
      </c>
      <c r="B36" s="5" t="s">
        <v>50</v>
      </c>
      <c r="C36" s="5" t="s">
        <v>112</v>
      </c>
      <c r="D36" s="5" t="s">
        <v>113</v>
      </c>
      <c r="E36" s="18">
        <v>0.8</v>
      </c>
      <c r="F36" s="17" t="s">
        <v>128</v>
      </c>
      <c r="G36" s="16" t="s">
        <v>21</v>
      </c>
      <c r="H36" s="5" t="s">
        <v>115</v>
      </c>
      <c r="I36" s="16" t="s">
        <v>129</v>
      </c>
      <c r="J36" s="5" t="s">
        <v>130</v>
      </c>
      <c r="K36" s="16" t="s">
        <v>73</v>
      </c>
      <c r="L36" s="8">
        <v>49</v>
      </c>
      <c r="M36" s="8"/>
      <c r="N36" s="8">
        <v>0</v>
      </c>
      <c r="O36" s="14" t="s">
        <v>351</v>
      </c>
    </row>
    <row r="37" spans="1:15" ht="30" x14ac:dyDescent="0.25">
      <c r="A37" s="4">
        <v>28</v>
      </c>
      <c r="B37" s="5" t="s">
        <v>50</v>
      </c>
      <c r="C37" s="17">
        <v>108</v>
      </c>
      <c r="D37" s="17" t="s">
        <v>132</v>
      </c>
      <c r="E37" s="18">
        <v>2.4</v>
      </c>
      <c r="F37" s="17" t="s">
        <v>133</v>
      </c>
      <c r="G37" s="16" t="s">
        <v>21</v>
      </c>
      <c r="H37" s="5" t="s">
        <v>134</v>
      </c>
      <c r="I37" s="16" t="s">
        <v>135</v>
      </c>
      <c r="J37" s="5" t="s">
        <v>136</v>
      </c>
      <c r="K37" s="16" t="s">
        <v>73</v>
      </c>
      <c r="L37" s="8">
        <v>49</v>
      </c>
      <c r="M37" s="8">
        <v>984</v>
      </c>
      <c r="N37" s="8">
        <v>0</v>
      </c>
      <c r="O37" s="10"/>
    </row>
    <row r="38" spans="1:15" ht="30" x14ac:dyDescent="0.25">
      <c r="A38" s="4">
        <v>29</v>
      </c>
      <c r="B38" s="5" t="s">
        <v>137</v>
      </c>
      <c r="C38" s="19">
        <v>61</v>
      </c>
      <c r="D38" s="19">
        <v>11</v>
      </c>
      <c r="E38" s="19">
        <v>3.5</v>
      </c>
      <c r="F38" s="20" t="s">
        <v>138</v>
      </c>
      <c r="G38" s="16" t="s">
        <v>21</v>
      </c>
      <c r="H38" s="21" t="s">
        <v>139</v>
      </c>
      <c r="I38" s="21" t="s">
        <v>140</v>
      </c>
      <c r="J38" s="21" t="s">
        <v>141</v>
      </c>
      <c r="K38" s="16" t="s">
        <v>73</v>
      </c>
      <c r="L38" s="19">
        <v>49</v>
      </c>
      <c r="M38" s="19">
        <v>1499.51</v>
      </c>
      <c r="N38" s="9">
        <v>0</v>
      </c>
      <c r="O38" s="10"/>
    </row>
    <row r="39" spans="1:15" ht="30" x14ac:dyDescent="0.25">
      <c r="A39" s="4">
        <v>30</v>
      </c>
      <c r="B39" s="5" t="s">
        <v>137</v>
      </c>
      <c r="C39" s="19">
        <v>61</v>
      </c>
      <c r="D39" s="19">
        <v>11</v>
      </c>
      <c r="E39" s="19">
        <v>3.1</v>
      </c>
      <c r="F39" s="21" t="s">
        <v>142</v>
      </c>
      <c r="G39" s="16" t="s">
        <v>21</v>
      </c>
      <c r="H39" s="21" t="s">
        <v>139</v>
      </c>
      <c r="I39" s="21" t="s">
        <v>143</v>
      </c>
      <c r="J39" s="21" t="s">
        <v>144</v>
      </c>
      <c r="K39" s="16" t="s">
        <v>73</v>
      </c>
      <c r="L39" s="19">
        <v>49</v>
      </c>
      <c r="M39" s="19">
        <v>1328.13</v>
      </c>
      <c r="N39" s="9">
        <v>0</v>
      </c>
      <c r="O39" s="10"/>
    </row>
    <row r="40" spans="1:15" ht="30" x14ac:dyDescent="0.25">
      <c r="A40" s="4">
        <v>31</v>
      </c>
      <c r="B40" s="5" t="s">
        <v>137</v>
      </c>
      <c r="C40" s="19">
        <v>61</v>
      </c>
      <c r="D40" s="19">
        <v>11</v>
      </c>
      <c r="E40" s="19">
        <v>3.4</v>
      </c>
      <c r="F40" s="21" t="s">
        <v>145</v>
      </c>
      <c r="G40" s="16" t="s">
        <v>21</v>
      </c>
      <c r="H40" s="21" t="s">
        <v>139</v>
      </c>
      <c r="I40" s="21" t="s">
        <v>146</v>
      </c>
      <c r="J40" s="21" t="s">
        <v>147</v>
      </c>
      <c r="K40" s="16" t="s">
        <v>73</v>
      </c>
      <c r="L40" s="19">
        <v>49</v>
      </c>
      <c r="M40" s="19">
        <v>1456.66</v>
      </c>
      <c r="N40" s="9">
        <v>0</v>
      </c>
      <c r="O40" s="10"/>
    </row>
    <row r="41" spans="1:15" ht="45" x14ac:dyDescent="0.25">
      <c r="A41" s="4">
        <v>32</v>
      </c>
      <c r="B41" s="11" t="s">
        <v>62</v>
      </c>
      <c r="C41" s="10">
        <v>46</v>
      </c>
      <c r="D41" s="10">
        <v>5</v>
      </c>
      <c r="E41" s="10">
        <v>1.2</v>
      </c>
      <c r="F41" s="11" t="s">
        <v>148</v>
      </c>
      <c r="G41" s="6" t="s">
        <v>21</v>
      </c>
      <c r="H41" s="21" t="s">
        <v>149</v>
      </c>
      <c r="I41" s="11" t="s">
        <v>150</v>
      </c>
      <c r="J41" s="21" t="s">
        <v>151</v>
      </c>
      <c r="K41" s="7" t="s">
        <v>152</v>
      </c>
      <c r="L41" s="9">
        <v>15</v>
      </c>
      <c r="M41" s="9">
        <v>7968.6</v>
      </c>
      <c r="N41" s="9">
        <v>0</v>
      </c>
      <c r="O41" s="10"/>
    </row>
    <row r="42" spans="1:15" ht="45" x14ac:dyDescent="0.25">
      <c r="A42" s="4">
        <v>33</v>
      </c>
      <c r="B42" s="11" t="s">
        <v>62</v>
      </c>
      <c r="C42" s="10">
        <v>46</v>
      </c>
      <c r="D42" s="10">
        <v>4</v>
      </c>
      <c r="E42" s="10">
        <v>6</v>
      </c>
      <c r="F42" s="11" t="s">
        <v>148</v>
      </c>
      <c r="G42" s="6" t="s">
        <v>21</v>
      </c>
      <c r="H42" s="21" t="s">
        <v>153</v>
      </c>
      <c r="I42" s="11" t="s">
        <v>150</v>
      </c>
      <c r="J42" s="21" t="s">
        <v>154</v>
      </c>
      <c r="K42" s="7" t="s">
        <v>152</v>
      </c>
      <c r="L42" s="9">
        <v>25</v>
      </c>
      <c r="M42" s="9">
        <v>39843</v>
      </c>
      <c r="N42" s="9">
        <v>0</v>
      </c>
      <c r="O42" s="10"/>
    </row>
    <row r="43" spans="1:15" ht="90" x14ac:dyDescent="0.25">
      <c r="A43" s="4">
        <v>34</v>
      </c>
      <c r="B43" s="11" t="s">
        <v>62</v>
      </c>
      <c r="C43" s="10">
        <v>46</v>
      </c>
      <c r="D43" s="10">
        <v>4</v>
      </c>
      <c r="E43" s="10">
        <v>6</v>
      </c>
      <c r="F43" s="11" t="s">
        <v>155</v>
      </c>
      <c r="G43" s="6" t="s">
        <v>21</v>
      </c>
      <c r="H43" s="21" t="s">
        <v>156</v>
      </c>
      <c r="I43" s="11" t="s">
        <v>157</v>
      </c>
      <c r="J43" s="21" t="s">
        <v>158</v>
      </c>
      <c r="K43" s="7" t="s">
        <v>152</v>
      </c>
      <c r="L43" s="9">
        <v>25</v>
      </c>
      <c r="M43" s="9">
        <v>39843</v>
      </c>
      <c r="N43" s="9">
        <v>0</v>
      </c>
      <c r="O43" s="10"/>
    </row>
    <row r="44" spans="1:15" ht="75" x14ac:dyDescent="0.25">
      <c r="A44" s="4">
        <v>35</v>
      </c>
      <c r="B44" s="11" t="s">
        <v>159</v>
      </c>
      <c r="C44" s="10">
        <v>40</v>
      </c>
      <c r="D44" s="10" t="s">
        <v>160</v>
      </c>
      <c r="E44" s="10">
        <v>0.8</v>
      </c>
      <c r="F44" s="11" t="s">
        <v>155</v>
      </c>
      <c r="G44" s="6" t="s">
        <v>21</v>
      </c>
      <c r="H44" s="21" t="s">
        <v>161</v>
      </c>
      <c r="I44" s="11" t="s">
        <v>162</v>
      </c>
      <c r="J44" s="21" t="s">
        <v>163</v>
      </c>
      <c r="K44" s="7" t="s">
        <v>152</v>
      </c>
      <c r="L44" s="9">
        <v>3</v>
      </c>
      <c r="M44" s="9"/>
      <c r="N44" s="9">
        <v>0</v>
      </c>
      <c r="O44" s="14" t="s">
        <v>164</v>
      </c>
    </row>
    <row r="45" spans="1:15" ht="60" x14ac:dyDescent="0.2">
      <c r="A45" s="4">
        <v>36</v>
      </c>
      <c r="B45" s="15" t="s">
        <v>80</v>
      </c>
      <c r="C45" s="14">
        <v>1</v>
      </c>
      <c r="D45" s="14">
        <v>1</v>
      </c>
      <c r="E45" s="14">
        <v>2</v>
      </c>
      <c r="F45" s="14" t="s">
        <v>165</v>
      </c>
      <c r="G45" s="14" t="s">
        <v>21</v>
      </c>
      <c r="H45" s="15" t="s">
        <v>166</v>
      </c>
      <c r="I45" s="22" t="s">
        <v>167</v>
      </c>
      <c r="J45" s="15" t="s">
        <v>168</v>
      </c>
      <c r="K45" s="14" t="s">
        <v>73</v>
      </c>
      <c r="L45" s="12">
        <v>49</v>
      </c>
      <c r="M45" s="12">
        <v>4224</v>
      </c>
      <c r="N45" s="9">
        <v>0</v>
      </c>
      <c r="O45" s="10"/>
    </row>
    <row r="46" spans="1:15" ht="45" x14ac:dyDescent="0.2">
      <c r="A46" s="4">
        <v>37</v>
      </c>
      <c r="B46" s="15" t="s">
        <v>80</v>
      </c>
      <c r="C46" s="14">
        <v>10</v>
      </c>
      <c r="D46" s="14" t="s">
        <v>169</v>
      </c>
      <c r="E46" s="14">
        <v>0.97</v>
      </c>
      <c r="F46" s="14" t="s">
        <v>170</v>
      </c>
      <c r="G46" s="14" t="s">
        <v>21</v>
      </c>
      <c r="H46" s="15" t="s">
        <v>171</v>
      </c>
      <c r="I46" s="22" t="s">
        <v>172</v>
      </c>
      <c r="J46" s="15" t="s">
        <v>173</v>
      </c>
      <c r="K46" s="14" t="s">
        <v>73</v>
      </c>
      <c r="L46" s="12">
        <v>49</v>
      </c>
      <c r="M46" s="12">
        <v>3498.84</v>
      </c>
      <c r="N46" s="9">
        <v>0</v>
      </c>
      <c r="O46" s="10"/>
    </row>
    <row r="47" spans="1:15" ht="30" x14ac:dyDescent="0.2">
      <c r="A47" s="4">
        <v>38</v>
      </c>
      <c r="B47" s="15" t="s">
        <v>80</v>
      </c>
      <c r="C47" s="14">
        <v>6</v>
      </c>
      <c r="D47" s="14">
        <v>10</v>
      </c>
      <c r="E47" s="14">
        <v>0.8</v>
      </c>
      <c r="F47" s="14" t="s">
        <v>174</v>
      </c>
      <c r="G47" s="15" t="s">
        <v>175</v>
      </c>
      <c r="H47" s="15" t="s">
        <v>176</v>
      </c>
      <c r="I47" s="22" t="s">
        <v>177</v>
      </c>
      <c r="J47" s="15" t="s">
        <v>178</v>
      </c>
      <c r="K47" s="14" t="s">
        <v>73</v>
      </c>
      <c r="L47" s="12">
        <v>49</v>
      </c>
      <c r="M47" s="12">
        <v>6460.8</v>
      </c>
      <c r="N47" s="9">
        <v>0</v>
      </c>
      <c r="O47" s="10"/>
    </row>
    <row r="48" spans="1:15" ht="30" x14ac:dyDescent="0.2">
      <c r="A48" s="4">
        <v>39</v>
      </c>
      <c r="B48" s="15" t="s">
        <v>80</v>
      </c>
      <c r="C48" s="14">
        <v>6</v>
      </c>
      <c r="D48" s="14">
        <v>3</v>
      </c>
      <c r="E48" s="14">
        <v>0.8</v>
      </c>
      <c r="F48" s="14" t="s">
        <v>179</v>
      </c>
      <c r="G48" s="15" t="s">
        <v>175</v>
      </c>
      <c r="H48" s="15" t="s">
        <v>180</v>
      </c>
      <c r="I48" s="22" t="s">
        <v>181</v>
      </c>
      <c r="J48" s="15" t="s">
        <v>182</v>
      </c>
      <c r="K48" s="14" t="s">
        <v>73</v>
      </c>
      <c r="L48" s="12">
        <v>49</v>
      </c>
      <c r="M48" s="12">
        <v>6460.8</v>
      </c>
      <c r="N48" s="9">
        <v>0</v>
      </c>
      <c r="O48" s="10"/>
    </row>
    <row r="49" spans="1:15" ht="45" x14ac:dyDescent="0.2">
      <c r="A49" s="4">
        <v>40</v>
      </c>
      <c r="B49" s="15" t="s">
        <v>80</v>
      </c>
      <c r="C49" s="14">
        <v>6</v>
      </c>
      <c r="D49" s="14">
        <v>2</v>
      </c>
      <c r="E49" s="14">
        <v>0.89</v>
      </c>
      <c r="F49" s="14" t="s">
        <v>183</v>
      </c>
      <c r="G49" s="15" t="s">
        <v>175</v>
      </c>
      <c r="H49" s="15" t="s">
        <v>184</v>
      </c>
      <c r="I49" s="22" t="s">
        <v>185</v>
      </c>
      <c r="J49" s="15" t="s">
        <v>186</v>
      </c>
      <c r="K49" s="14" t="s">
        <v>73</v>
      </c>
      <c r="L49" s="12">
        <v>49</v>
      </c>
      <c r="M49" s="12">
        <v>7187.64</v>
      </c>
      <c r="N49" s="9">
        <v>0</v>
      </c>
      <c r="O49" s="10"/>
    </row>
    <row r="50" spans="1:15" ht="55.5" customHeight="1" x14ac:dyDescent="0.2">
      <c r="A50" s="4">
        <v>41</v>
      </c>
      <c r="B50" s="15" t="s">
        <v>80</v>
      </c>
      <c r="C50" s="14">
        <v>6</v>
      </c>
      <c r="D50" s="14">
        <v>3</v>
      </c>
      <c r="E50" s="14">
        <v>0.15</v>
      </c>
      <c r="F50" s="14" t="s">
        <v>187</v>
      </c>
      <c r="G50" s="15" t="s">
        <v>175</v>
      </c>
      <c r="H50" s="15" t="s">
        <v>188</v>
      </c>
      <c r="I50" s="22" t="s">
        <v>189</v>
      </c>
      <c r="J50" s="15" t="s">
        <v>190</v>
      </c>
      <c r="K50" s="14" t="s">
        <v>73</v>
      </c>
      <c r="L50" s="12">
        <v>49</v>
      </c>
      <c r="M50" s="12"/>
      <c r="N50" s="9">
        <v>0</v>
      </c>
      <c r="O50" s="13">
        <v>42395</v>
      </c>
    </row>
    <row r="51" spans="1:15" ht="90" x14ac:dyDescent="0.2">
      <c r="A51" s="4">
        <v>42</v>
      </c>
      <c r="B51" s="15" t="s">
        <v>80</v>
      </c>
      <c r="C51" s="14">
        <v>5</v>
      </c>
      <c r="D51" s="14" t="s">
        <v>191</v>
      </c>
      <c r="E51" s="14">
        <v>2.5</v>
      </c>
      <c r="F51" s="14" t="s">
        <v>192</v>
      </c>
      <c r="G51" s="15" t="s">
        <v>175</v>
      </c>
      <c r="H51" s="14" t="s">
        <v>193</v>
      </c>
      <c r="I51" s="22" t="s">
        <v>194</v>
      </c>
      <c r="J51" s="15" t="s">
        <v>195</v>
      </c>
      <c r="K51" s="14" t="s">
        <v>196</v>
      </c>
      <c r="L51" s="12">
        <v>49</v>
      </c>
      <c r="M51" s="12">
        <v>45.45</v>
      </c>
      <c r="N51" s="9">
        <v>0</v>
      </c>
      <c r="O51" s="10"/>
    </row>
    <row r="52" spans="1:15" ht="45" x14ac:dyDescent="0.2">
      <c r="A52" s="4">
        <v>43</v>
      </c>
      <c r="B52" s="14" t="s">
        <v>197</v>
      </c>
      <c r="C52" s="14">
        <v>87</v>
      </c>
      <c r="D52" s="14">
        <v>3</v>
      </c>
      <c r="E52" s="14">
        <v>0.46</v>
      </c>
      <c r="F52" s="15" t="s">
        <v>198</v>
      </c>
      <c r="G52" s="14" t="s">
        <v>21</v>
      </c>
      <c r="H52" s="14" t="s">
        <v>199</v>
      </c>
      <c r="I52" s="15" t="s">
        <v>200</v>
      </c>
      <c r="J52" s="14" t="s">
        <v>201</v>
      </c>
      <c r="K52" s="14" t="s">
        <v>25</v>
      </c>
      <c r="L52" s="12">
        <v>49</v>
      </c>
      <c r="M52" s="12">
        <v>2569.8000000000002</v>
      </c>
      <c r="N52" s="9">
        <v>0</v>
      </c>
      <c r="O52" s="10"/>
    </row>
    <row r="53" spans="1:15" ht="42.75" customHeight="1" x14ac:dyDescent="0.2">
      <c r="A53" s="78">
        <v>44</v>
      </c>
      <c r="B53" s="63" t="s">
        <v>19</v>
      </c>
      <c r="C53" s="23">
        <v>1</v>
      </c>
      <c r="D53" s="23" t="s">
        <v>202</v>
      </c>
      <c r="E53" s="63">
        <v>59.9</v>
      </c>
      <c r="F53" s="59" t="s">
        <v>203</v>
      </c>
      <c r="G53" s="61" t="s">
        <v>204</v>
      </c>
      <c r="H53" s="63" t="s">
        <v>205</v>
      </c>
      <c r="I53" s="63" t="s">
        <v>206</v>
      </c>
      <c r="J53" s="63" t="s">
        <v>207</v>
      </c>
      <c r="K53" s="61" t="s">
        <v>208</v>
      </c>
      <c r="L53" s="63">
        <v>49</v>
      </c>
      <c r="M53" s="63"/>
      <c r="N53" s="78">
        <v>0</v>
      </c>
      <c r="O53" s="80" t="s">
        <v>131</v>
      </c>
    </row>
    <row r="54" spans="1:15" ht="28.5" customHeight="1" x14ac:dyDescent="0.2">
      <c r="A54" s="79"/>
      <c r="B54" s="64"/>
      <c r="C54" s="23">
        <v>2</v>
      </c>
      <c r="D54" s="23" t="s">
        <v>209</v>
      </c>
      <c r="E54" s="64"/>
      <c r="F54" s="60"/>
      <c r="G54" s="62"/>
      <c r="H54" s="64"/>
      <c r="I54" s="64"/>
      <c r="J54" s="64"/>
      <c r="K54" s="62"/>
      <c r="L54" s="64">
        <v>49</v>
      </c>
      <c r="M54" s="64"/>
      <c r="N54" s="79">
        <v>0</v>
      </c>
      <c r="O54" s="81"/>
    </row>
    <row r="55" spans="1:15" ht="45" x14ac:dyDescent="0.2">
      <c r="A55" s="4">
        <v>45</v>
      </c>
      <c r="B55" s="23" t="s">
        <v>80</v>
      </c>
      <c r="C55" s="23">
        <v>24</v>
      </c>
      <c r="D55" s="23" t="s">
        <v>210</v>
      </c>
      <c r="E55" s="24">
        <v>32</v>
      </c>
      <c r="F55" s="48" t="s">
        <v>211</v>
      </c>
      <c r="G55" s="23" t="s">
        <v>204</v>
      </c>
      <c r="H55" s="23" t="s">
        <v>212</v>
      </c>
      <c r="I55" s="23" t="s">
        <v>213</v>
      </c>
      <c r="J55" s="23" t="s">
        <v>214</v>
      </c>
      <c r="K55" s="23" t="s">
        <v>208</v>
      </c>
      <c r="L55" s="23">
        <v>49</v>
      </c>
      <c r="M55" s="23">
        <v>254807.04000000001</v>
      </c>
      <c r="N55" s="25">
        <v>0</v>
      </c>
      <c r="O55" s="25"/>
    </row>
    <row r="56" spans="1:15" ht="84.75" customHeight="1" x14ac:dyDescent="0.2">
      <c r="A56" s="4">
        <v>46</v>
      </c>
      <c r="B56" s="23" t="s">
        <v>80</v>
      </c>
      <c r="C56" s="23">
        <v>1</v>
      </c>
      <c r="D56" s="23" t="s">
        <v>215</v>
      </c>
      <c r="E56" s="24">
        <v>10</v>
      </c>
      <c r="F56" s="48" t="s">
        <v>216</v>
      </c>
      <c r="G56" s="23" t="s">
        <v>204</v>
      </c>
      <c r="H56" s="23" t="s">
        <v>217</v>
      </c>
      <c r="I56" s="23" t="s">
        <v>218</v>
      </c>
      <c r="J56" s="23" t="s">
        <v>219</v>
      </c>
      <c r="K56" s="23" t="s">
        <v>208</v>
      </c>
      <c r="L56" s="23">
        <v>49</v>
      </c>
      <c r="M56" s="23"/>
      <c r="N56" s="25">
        <v>0</v>
      </c>
      <c r="O56" s="26">
        <v>42395</v>
      </c>
    </row>
    <row r="57" spans="1:15" ht="41.25" customHeight="1" x14ac:dyDescent="0.2">
      <c r="A57" s="82">
        <v>47</v>
      </c>
      <c r="B57" s="63" t="s">
        <v>19</v>
      </c>
      <c r="C57" s="61">
        <v>23</v>
      </c>
      <c r="D57" s="23">
        <v>1</v>
      </c>
      <c r="E57" s="63">
        <v>0.99</v>
      </c>
      <c r="F57" s="59" t="s">
        <v>220</v>
      </c>
      <c r="G57" s="61" t="s">
        <v>204</v>
      </c>
      <c r="H57" s="61" t="s">
        <v>221</v>
      </c>
      <c r="I57" s="61" t="s">
        <v>222</v>
      </c>
      <c r="J57" s="61" t="s">
        <v>223</v>
      </c>
      <c r="K57" s="61" t="s">
        <v>208</v>
      </c>
      <c r="L57" s="61">
        <v>49</v>
      </c>
      <c r="M57" s="61">
        <v>789</v>
      </c>
      <c r="N57" s="84">
        <v>0</v>
      </c>
      <c r="O57" s="84"/>
    </row>
    <row r="58" spans="1:15" ht="33.75" customHeight="1" x14ac:dyDescent="0.2">
      <c r="A58" s="83"/>
      <c r="B58" s="64"/>
      <c r="C58" s="62"/>
      <c r="D58" s="23">
        <v>2</v>
      </c>
      <c r="E58" s="64"/>
      <c r="F58" s="60"/>
      <c r="G58" s="62"/>
      <c r="H58" s="62"/>
      <c r="I58" s="62"/>
      <c r="J58" s="62"/>
      <c r="K58" s="62"/>
      <c r="L58" s="62">
        <v>49</v>
      </c>
      <c r="M58" s="62" t="s">
        <v>224</v>
      </c>
      <c r="N58" s="85">
        <v>0</v>
      </c>
      <c r="O58" s="85"/>
    </row>
    <row r="59" spans="1:15" ht="37.5" customHeight="1" x14ac:dyDescent="0.2">
      <c r="A59" s="82">
        <v>48</v>
      </c>
      <c r="B59" s="63" t="s">
        <v>137</v>
      </c>
      <c r="C59" s="27">
        <v>58</v>
      </c>
      <c r="D59" s="23" t="s">
        <v>225</v>
      </c>
      <c r="E59" s="63">
        <v>6.4</v>
      </c>
      <c r="F59" s="59" t="s">
        <v>220</v>
      </c>
      <c r="G59" s="61" t="s">
        <v>204</v>
      </c>
      <c r="H59" s="61" t="s">
        <v>226</v>
      </c>
      <c r="I59" s="61" t="s">
        <v>227</v>
      </c>
      <c r="J59" s="61" t="s">
        <v>228</v>
      </c>
      <c r="K59" s="61" t="s">
        <v>208</v>
      </c>
      <c r="L59" s="61">
        <v>49</v>
      </c>
      <c r="M59" s="61">
        <v>5100</v>
      </c>
      <c r="N59" s="84">
        <v>0</v>
      </c>
      <c r="O59" s="84"/>
    </row>
    <row r="60" spans="1:15" ht="32.25" customHeight="1" x14ac:dyDescent="0.2">
      <c r="A60" s="83"/>
      <c r="B60" s="64"/>
      <c r="C60" s="28">
        <v>59</v>
      </c>
      <c r="D60" s="23" t="s">
        <v>229</v>
      </c>
      <c r="E60" s="64"/>
      <c r="F60" s="60"/>
      <c r="G60" s="62"/>
      <c r="H60" s="62"/>
      <c r="I60" s="62"/>
      <c r="J60" s="62"/>
      <c r="K60" s="62"/>
      <c r="L60" s="62"/>
      <c r="M60" s="62"/>
      <c r="N60" s="85"/>
      <c r="O60" s="85"/>
    </row>
    <row r="61" spans="1:15" ht="46.5" customHeight="1" x14ac:dyDescent="0.2">
      <c r="A61" s="82">
        <v>49</v>
      </c>
      <c r="B61" s="63" t="s">
        <v>230</v>
      </c>
      <c r="C61" s="27">
        <v>32</v>
      </c>
      <c r="D61" s="23">
        <v>6</v>
      </c>
      <c r="E61" s="63">
        <v>0.5</v>
      </c>
      <c r="F61" s="59" t="s">
        <v>231</v>
      </c>
      <c r="G61" s="61" t="s">
        <v>204</v>
      </c>
      <c r="H61" s="61" t="s">
        <v>232</v>
      </c>
      <c r="I61" s="61" t="s">
        <v>233</v>
      </c>
      <c r="J61" s="61" t="s">
        <v>234</v>
      </c>
      <c r="K61" s="61" t="s">
        <v>235</v>
      </c>
      <c r="L61" s="61">
        <v>49</v>
      </c>
      <c r="M61" s="86">
        <f>33646*0.1*E61</f>
        <v>1682.3000000000002</v>
      </c>
      <c r="N61" s="84">
        <v>0</v>
      </c>
      <c r="O61" s="84"/>
    </row>
    <row r="62" spans="1:15" ht="46.5" customHeight="1" x14ac:dyDescent="0.2">
      <c r="A62" s="83"/>
      <c r="B62" s="64"/>
      <c r="C62" s="28">
        <v>13</v>
      </c>
      <c r="D62" s="23">
        <v>16</v>
      </c>
      <c r="E62" s="64"/>
      <c r="F62" s="60"/>
      <c r="G62" s="62"/>
      <c r="H62" s="62"/>
      <c r="I62" s="62"/>
      <c r="J62" s="62"/>
      <c r="K62" s="62"/>
      <c r="L62" s="62"/>
      <c r="M62" s="87"/>
      <c r="N62" s="85"/>
      <c r="O62" s="85"/>
    </row>
    <row r="63" spans="1:15" ht="43.5" customHeight="1" x14ac:dyDescent="0.2">
      <c r="A63" s="29">
        <v>50</v>
      </c>
      <c r="B63" s="23" t="s">
        <v>80</v>
      </c>
      <c r="C63" s="28">
        <v>1</v>
      </c>
      <c r="D63" s="23">
        <v>23</v>
      </c>
      <c r="E63" s="30">
        <v>0.10150000000000001</v>
      </c>
      <c r="F63" s="49" t="s">
        <v>236</v>
      </c>
      <c r="G63" s="28" t="s">
        <v>204</v>
      </c>
      <c r="H63" s="28" t="s">
        <v>237</v>
      </c>
      <c r="I63" s="23" t="s">
        <v>238</v>
      </c>
      <c r="J63" s="28" t="s">
        <v>239</v>
      </c>
      <c r="K63" s="23" t="s">
        <v>208</v>
      </c>
      <c r="L63" s="28">
        <v>10</v>
      </c>
      <c r="M63" s="43">
        <f>33646*E63*0.2</f>
        <v>683.01380000000017</v>
      </c>
      <c r="N63" s="31">
        <v>0</v>
      </c>
      <c r="O63" s="31"/>
    </row>
    <row r="64" spans="1:15" ht="48.75" customHeight="1" x14ac:dyDescent="0.2">
      <c r="A64" s="29">
        <v>51</v>
      </c>
      <c r="B64" s="23" t="s">
        <v>240</v>
      </c>
      <c r="C64" s="28">
        <v>6</v>
      </c>
      <c r="D64" s="23">
        <v>8</v>
      </c>
      <c r="E64" s="30">
        <v>1</v>
      </c>
      <c r="F64" s="49" t="s">
        <v>241</v>
      </c>
      <c r="G64" s="28" t="s">
        <v>204</v>
      </c>
      <c r="H64" s="28" t="s">
        <v>242</v>
      </c>
      <c r="I64" s="23" t="s">
        <v>243</v>
      </c>
      <c r="J64" s="28" t="s">
        <v>244</v>
      </c>
      <c r="K64" s="23" t="s">
        <v>245</v>
      </c>
      <c r="L64" s="28">
        <v>10</v>
      </c>
      <c r="M64" s="28">
        <f>33646*0.2*E64</f>
        <v>6729.2000000000007</v>
      </c>
      <c r="N64" s="31">
        <v>0</v>
      </c>
      <c r="O64" s="31"/>
    </row>
    <row r="65" spans="1:15" ht="45" customHeight="1" x14ac:dyDescent="0.2">
      <c r="A65" s="29">
        <v>52</v>
      </c>
      <c r="B65" s="15" t="s">
        <v>80</v>
      </c>
      <c r="C65" s="23">
        <v>1</v>
      </c>
      <c r="D65" s="23" t="s">
        <v>246</v>
      </c>
      <c r="E65" s="32">
        <v>2.2000000000000002</v>
      </c>
      <c r="F65" s="33" t="s">
        <v>247</v>
      </c>
      <c r="G65" s="28" t="s">
        <v>204</v>
      </c>
      <c r="H65" s="23" t="s">
        <v>248</v>
      </c>
      <c r="I65" s="23" t="s">
        <v>249</v>
      </c>
      <c r="J65" s="23" t="s">
        <v>250</v>
      </c>
      <c r="K65" s="23" t="s">
        <v>245</v>
      </c>
      <c r="L65" s="23">
        <v>10</v>
      </c>
      <c r="M65" s="23">
        <f>33646*E65*0.2</f>
        <v>14804.240000000003</v>
      </c>
      <c r="N65" s="25">
        <v>0</v>
      </c>
      <c r="O65" s="25"/>
    </row>
    <row r="66" spans="1:15" ht="43.5" customHeight="1" x14ac:dyDescent="0.2">
      <c r="A66" s="29">
        <v>53</v>
      </c>
      <c r="B66" s="15" t="s">
        <v>80</v>
      </c>
      <c r="C66" s="23">
        <v>1</v>
      </c>
      <c r="D66" s="23" t="s">
        <v>251</v>
      </c>
      <c r="E66" s="32">
        <v>1.3</v>
      </c>
      <c r="F66" s="33" t="s">
        <v>252</v>
      </c>
      <c r="G66" s="28" t="s">
        <v>204</v>
      </c>
      <c r="H66" s="23" t="s">
        <v>253</v>
      </c>
      <c r="I66" s="23" t="s">
        <v>254</v>
      </c>
      <c r="J66" s="23" t="s">
        <v>255</v>
      </c>
      <c r="K66" s="23" t="s">
        <v>245</v>
      </c>
      <c r="L66" s="23">
        <v>10</v>
      </c>
      <c r="M66" s="23">
        <f>33646*E66*0.2</f>
        <v>8747.9600000000009</v>
      </c>
      <c r="N66" s="25">
        <v>0</v>
      </c>
      <c r="O66" s="25"/>
    </row>
    <row r="67" spans="1:15" ht="43.5" customHeight="1" x14ac:dyDescent="0.25">
      <c r="A67" s="34">
        <v>54</v>
      </c>
      <c r="B67" s="11" t="s">
        <v>159</v>
      </c>
      <c r="C67" s="10">
        <v>40</v>
      </c>
      <c r="D67" s="10">
        <v>1.2</v>
      </c>
      <c r="E67" s="10">
        <v>0.8</v>
      </c>
      <c r="F67" s="11" t="s">
        <v>155</v>
      </c>
      <c r="G67" s="6" t="s">
        <v>21</v>
      </c>
      <c r="H67" s="12" t="s">
        <v>256</v>
      </c>
      <c r="I67" s="11" t="s">
        <v>162</v>
      </c>
      <c r="J67" s="35" t="s">
        <v>257</v>
      </c>
      <c r="K67" s="23" t="s">
        <v>245</v>
      </c>
      <c r="L67" s="23">
        <v>10</v>
      </c>
      <c r="M67" s="23">
        <f>33646*E67*0.25</f>
        <v>6729.2000000000007</v>
      </c>
      <c r="N67" s="25">
        <v>0</v>
      </c>
      <c r="O67" s="25"/>
    </row>
    <row r="68" spans="1:15" ht="103.5" customHeight="1" x14ac:dyDescent="0.25">
      <c r="A68" s="34">
        <v>55</v>
      </c>
      <c r="B68" s="5" t="s">
        <v>50</v>
      </c>
      <c r="C68" s="23">
        <v>108</v>
      </c>
      <c r="D68" s="23">
        <v>14</v>
      </c>
      <c r="E68" s="36">
        <v>1</v>
      </c>
      <c r="F68" s="33" t="s">
        <v>258</v>
      </c>
      <c r="G68" s="8" t="s">
        <v>21</v>
      </c>
      <c r="H68" s="12" t="s">
        <v>259</v>
      </c>
      <c r="I68" s="8" t="s">
        <v>260</v>
      </c>
      <c r="J68" s="23" t="s">
        <v>261</v>
      </c>
      <c r="K68" s="23" t="s">
        <v>245</v>
      </c>
      <c r="L68" s="23">
        <v>10</v>
      </c>
      <c r="M68" s="23">
        <f>33646*0.15*E68</f>
        <v>5046.8999999999996</v>
      </c>
      <c r="N68" s="25">
        <v>0</v>
      </c>
      <c r="O68" s="25"/>
    </row>
    <row r="69" spans="1:15" ht="99.75" customHeight="1" x14ac:dyDescent="0.2">
      <c r="A69" s="37">
        <v>56</v>
      </c>
      <c r="B69" s="11" t="s">
        <v>62</v>
      </c>
      <c r="C69" s="23">
        <v>46</v>
      </c>
      <c r="D69" s="23">
        <v>10</v>
      </c>
      <c r="E69" s="38">
        <v>0.04</v>
      </c>
      <c r="F69" s="33" t="s">
        <v>262</v>
      </c>
      <c r="G69" s="8" t="s">
        <v>21</v>
      </c>
      <c r="H69" s="12" t="s">
        <v>263</v>
      </c>
      <c r="I69" s="8" t="s">
        <v>264</v>
      </c>
      <c r="J69" s="23" t="s">
        <v>265</v>
      </c>
      <c r="K69" s="14" t="s">
        <v>73</v>
      </c>
      <c r="L69" s="23">
        <v>10</v>
      </c>
      <c r="M69" s="23">
        <f>33646*0.25*E69</f>
        <v>336.46</v>
      </c>
      <c r="N69" s="25">
        <v>0</v>
      </c>
      <c r="O69" s="25"/>
    </row>
    <row r="70" spans="1:15" ht="99.75" customHeight="1" x14ac:dyDescent="0.2">
      <c r="A70" s="37">
        <v>57</v>
      </c>
      <c r="B70" s="11" t="s">
        <v>62</v>
      </c>
      <c r="C70" s="23">
        <v>46</v>
      </c>
      <c r="D70" s="23">
        <v>10</v>
      </c>
      <c r="E70" s="38">
        <v>0.03</v>
      </c>
      <c r="F70" s="33" t="s">
        <v>266</v>
      </c>
      <c r="G70" s="8" t="s">
        <v>21</v>
      </c>
      <c r="H70" s="12" t="s">
        <v>267</v>
      </c>
      <c r="I70" s="8" t="s">
        <v>268</v>
      </c>
      <c r="J70" s="23" t="s">
        <v>269</v>
      </c>
      <c r="K70" s="14" t="s">
        <v>73</v>
      </c>
      <c r="L70" s="23">
        <v>10</v>
      </c>
      <c r="M70" s="23">
        <f>33646*E70*0.25</f>
        <v>252.345</v>
      </c>
      <c r="N70" s="25">
        <v>0</v>
      </c>
      <c r="O70" s="25"/>
    </row>
    <row r="71" spans="1:15" ht="48.75" customHeight="1" x14ac:dyDescent="0.2">
      <c r="A71" s="89">
        <v>58</v>
      </c>
      <c r="B71" s="90" t="s">
        <v>270</v>
      </c>
      <c r="C71" s="23">
        <v>104</v>
      </c>
      <c r="D71" s="23" t="s">
        <v>271</v>
      </c>
      <c r="E71" s="92">
        <v>7.9</v>
      </c>
      <c r="F71" s="59" t="s">
        <v>272</v>
      </c>
      <c r="G71" s="94" t="s">
        <v>21</v>
      </c>
      <c r="H71" s="96" t="s">
        <v>273</v>
      </c>
      <c r="I71" s="61" t="s">
        <v>274</v>
      </c>
      <c r="J71" s="61" t="s">
        <v>275</v>
      </c>
      <c r="K71" s="61" t="s">
        <v>208</v>
      </c>
      <c r="L71" s="61">
        <v>10</v>
      </c>
      <c r="M71" s="61">
        <f>33646*E71*0.2</f>
        <v>53160.680000000008</v>
      </c>
      <c r="N71" s="84">
        <v>0</v>
      </c>
      <c r="O71" s="84"/>
    </row>
    <row r="72" spans="1:15" ht="39" customHeight="1" x14ac:dyDescent="0.2">
      <c r="A72" s="89"/>
      <c r="B72" s="91"/>
      <c r="C72" s="23">
        <v>45</v>
      </c>
      <c r="D72" s="39" t="s">
        <v>276</v>
      </c>
      <c r="E72" s="93"/>
      <c r="F72" s="60"/>
      <c r="G72" s="95"/>
      <c r="H72" s="97"/>
      <c r="I72" s="62"/>
      <c r="J72" s="62"/>
      <c r="K72" s="62"/>
      <c r="L72" s="62"/>
      <c r="M72" s="62"/>
      <c r="N72" s="85"/>
      <c r="O72" s="85"/>
    </row>
    <row r="73" spans="1:15" ht="55.5" customHeight="1" x14ac:dyDescent="0.2">
      <c r="A73" s="29">
        <v>59</v>
      </c>
      <c r="B73" s="11" t="s">
        <v>323</v>
      </c>
      <c r="C73" s="45">
        <v>35</v>
      </c>
      <c r="D73" s="39" t="s">
        <v>324</v>
      </c>
      <c r="E73" s="41">
        <v>0.25</v>
      </c>
      <c r="F73" s="49" t="s">
        <v>325</v>
      </c>
      <c r="G73" s="8" t="s">
        <v>21</v>
      </c>
      <c r="H73" s="42" t="s">
        <v>326</v>
      </c>
      <c r="I73" s="28" t="s">
        <v>327</v>
      </c>
      <c r="J73" s="28" t="s">
        <v>328</v>
      </c>
      <c r="K73" s="12" t="s">
        <v>152</v>
      </c>
      <c r="L73" s="28">
        <v>10</v>
      </c>
      <c r="M73" s="43">
        <f>33646*0.15*E73</f>
        <v>1261.7249999999999</v>
      </c>
      <c r="N73" s="31">
        <v>0</v>
      </c>
      <c r="O73" s="31"/>
    </row>
    <row r="74" spans="1:15" ht="47.25" customHeight="1" x14ac:dyDescent="0.2">
      <c r="A74" s="29">
        <v>60</v>
      </c>
      <c r="B74" s="11" t="s">
        <v>62</v>
      </c>
      <c r="C74" s="23">
        <v>46</v>
      </c>
      <c r="D74" s="23">
        <v>10</v>
      </c>
      <c r="E74" s="38">
        <v>0.42</v>
      </c>
      <c r="F74" s="33" t="s">
        <v>277</v>
      </c>
      <c r="G74" s="8" t="s">
        <v>21</v>
      </c>
      <c r="H74" s="12" t="s">
        <v>278</v>
      </c>
      <c r="I74" s="8" t="s">
        <v>279</v>
      </c>
      <c r="J74" s="23" t="s">
        <v>280</v>
      </c>
      <c r="K74" s="12" t="s">
        <v>152</v>
      </c>
      <c r="L74" s="23">
        <v>10</v>
      </c>
      <c r="M74" s="23">
        <f>33646*0.25*E74</f>
        <v>3532.83</v>
      </c>
      <c r="N74" s="25">
        <v>0</v>
      </c>
      <c r="O74" s="31"/>
    </row>
    <row r="75" spans="1:15" ht="62.25" customHeight="1" x14ac:dyDescent="0.2">
      <c r="A75" s="34">
        <v>61</v>
      </c>
      <c r="B75" s="11" t="s">
        <v>80</v>
      </c>
      <c r="C75" s="23">
        <v>1</v>
      </c>
      <c r="D75" s="40" t="s">
        <v>281</v>
      </c>
      <c r="E75" s="41">
        <v>0.52</v>
      </c>
      <c r="F75" s="49" t="s">
        <v>282</v>
      </c>
      <c r="G75" s="8" t="s">
        <v>21</v>
      </c>
      <c r="H75" s="42" t="s">
        <v>283</v>
      </c>
      <c r="I75" s="23" t="s">
        <v>284</v>
      </c>
      <c r="J75" s="28" t="s">
        <v>285</v>
      </c>
      <c r="K75" s="23" t="s">
        <v>245</v>
      </c>
      <c r="L75" s="28">
        <v>10</v>
      </c>
      <c r="M75" s="43">
        <f>33646*E75*0.2</f>
        <v>3499.1840000000007</v>
      </c>
      <c r="N75" s="31">
        <v>0</v>
      </c>
      <c r="O75" s="31"/>
    </row>
    <row r="76" spans="1:15" ht="46.5" customHeight="1" x14ac:dyDescent="0.2">
      <c r="A76" s="29">
        <v>62</v>
      </c>
      <c r="B76" s="11" t="s">
        <v>62</v>
      </c>
      <c r="C76" s="23">
        <v>46</v>
      </c>
      <c r="D76" s="40" t="s">
        <v>286</v>
      </c>
      <c r="E76" s="41">
        <v>0.18</v>
      </c>
      <c r="F76" s="49" t="s">
        <v>287</v>
      </c>
      <c r="G76" s="8" t="s">
        <v>21</v>
      </c>
      <c r="H76" s="42" t="s">
        <v>288</v>
      </c>
      <c r="I76" s="8" t="s">
        <v>289</v>
      </c>
      <c r="J76" s="28" t="s">
        <v>290</v>
      </c>
      <c r="K76" s="28" t="s">
        <v>245</v>
      </c>
      <c r="L76" s="28">
        <v>10</v>
      </c>
      <c r="M76" s="43">
        <f>33646*E76*0.25</f>
        <v>1514.07</v>
      </c>
      <c r="N76" s="31">
        <v>0</v>
      </c>
      <c r="O76" s="31"/>
    </row>
    <row r="77" spans="1:15" ht="39" customHeight="1" x14ac:dyDescent="0.2">
      <c r="A77" s="34">
        <v>63</v>
      </c>
      <c r="B77" s="11" t="s">
        <v>50</v>
      </c>
      <c r="C77" s="23">
        <v>106</v>
      </c>
      <c r="D77" s="40" t="s">
        <v>291</v>
      </c>
      <c r="E77" s="41">
        <v>0.03</v>
      </c>
      <c r="F77" s="49" t="s">
        <v>292</v>
      </c>
      <c r="G77" s="8" t="s">
        <v>21</v>
      </c>
      <c r="H77" s="42" t="s">
        <v>293</v>
      </c>
      <c r="I77" s="8" t="s">
        <v>294</v>
      </c>
      <c r="J77" s="28" t="s">
        <v>295</v>
      </c>
      <c r="K77" s="28" t="s">
        <v>245</v>
      </c>
      <c r="L77" s="28">
        <v>10</v>
      </c>
      <c r="M77" s="43">
        <f>33646*0.15*E77</f>
        <v>151.40699999999998</v>
      </c>
      <c r="N77" s="31">
        <v>0</v>
      </c>
      <c r="O77" s="31"/>
    </row>
    <row r="78" spans="1:15" ht="42.75" customHeight="1" x14ac:dyDescent="0.2">
      <c r="A78" s="34">
        <v>64</v>
      </c>
      <c r="B78" s="11" t="s">
        <v>62</v>
      </c>
      <c r="C78" s="23">
        <v>46</v>
      </c>
      <c r="D78" s="40" t="s">
        <v>286</v>
      </c>
      <c r="E78" s="41">
        <v>0.31</v>
      </c>
      <c r="F78" s="49" t="s">
        <v>296</v>
      </c>
      <c r="G78" s="8" t="s">
        <v>21</v>
      </c>
      <c r="H78" s="42" t="s">
        <v>297</v>
      </c>
      <c r="I78" s="8" t="s">
        <v>298</v>
      </c>
      <c r="J78" s="28" t="s">
        <v>299</v>
      </c>
      <c r="K78" s="28" t="s">
        <v>245</v>
      </c>
      <c r="L78" s="28">
        <v>10</v>
      </c>
      <c r="M78" s="43">
        <f>33646*E78*0.25</f>
        <v>2607.5650000000001</v>
      </c>
      <c r="N78" s="31">
        <v>0</v>
      </c>
      <c r="O78" s="31"/>
    </row>
    <row r="79" spans="1:15" ht="49.5" customHeight="1" x14ac:dyDescent="0.2">
      <c r="A79" s="34">
        <v>65</v>
      </c>
      <c r="B79" s="11" t="s">
        <v>62</v>
      </c>
      <c r="C79" s="23">
        <v>46</v>
      </c>
      <c r="D79" s="40" t="s">
        <v>300</v>
      </c>
      <c r="E79" s="44">
        <v>6.3</v>
      </c>
      <c r="F79" s="49" t="s">
        <v>301</v>
      </c>
      <c r="G79" s="8" t="s">
        <v>21</v>
      </c>
      <c r="H79" s="42" t="s">
        <v>302</v>
      </c>
      <c r="I79" s="8" t="s">
        <v>303</v>
      </c>
      <c r="J79" s="28" t="s">
        <v>304</v>
      </c>
      <c r="K79" s="28" t="s">
        <v>245</v>
      </c>
      <c r="L79" s="28">
        <v>10</v>
      </c>
      <c r="M79" s="28">
        <f>33646*E79*0.25</f>
        <v>52992.45</v>
      </c>
      <c r="N79" s="31">
        <v>0</v>
      </c>
      <c r="O79" s="31"/>
    </row>
    <row r="80" spans="1:15" ht="45" customHeight="1" x14ac:dyDescent="0.2">
      <c r="A80" s="34">
        <v>66</v>
      </c>
      <c r="B80" s="11" t="s">
        <v>62</v>
      </c>
      <c r="C80" s="23">
        <v>46</v>
      </c>
      <c r="D80" s="40" t="s">
        <v>286</v>
      </c>
      <c r="E80" s="44">
        <v>1.4</v>
      </c>
      <c r="F80" s="49" t="s">
        <v>305</v>
      </c>
      <c r="G80" s="8" t="s">
        <v>21</v>
      </c>
      <c r="H80" s="42" t="s">
        <v>306</v>
      </c>
      <c r="I80" s="8" t="s">
        <v>307</v>
      </c>
      <c r="J80" s="28" t="s">
        <v>308</v>
      </c>
      <c r="K80" s="28" t="s">
        <v>309</v>
      </c>
      <c r="L80" s="28">
        <v>10</v>
      </c>
      <c r="M80" s="43">
        <f>33646*E80*0.25</f>
        <v>11776.099999999999</v>
      </c>
      <c r="N80" s="31">
        <v>0</v>
      </c>
      <c r="O80" s="31"/>
    </row>
    <row r="81" spans="1:15" ht="14.25" customHeight="1" x14ac:dyDescent="0.2">
      <c r="A81" s="89">
        <v>67</v>
      </c>
      <c r="B81" s="105" t="s">
        <v>240</v>
      </c>
      <c r="C81" s="23">
        <v>2</v>
      </c>
      <c r="D81" s="40" t="s">
        <v>310</v>
      </c>
      <c r="E81" s="106">
        <v>5</v>
      </c>
      <c r="F81" s="61" t="s">
        <v>311</v>
      </c>
      <c r="G81" s="61" t="s">
        <v>21</v>
      </c>
      <c r="H81" s="61" t="s">
        <v>312</v>
      </c>
      <c r="I81" s="61" t="s">
        <v>313</v>
      </c>
      <c r="J81" s="61" t="s">
        <v>314</v>
      </c>
      <c r="K81" s="61" t="s">
        <v>245</v>
      </c>
      <c r="L81" s="61">
        <v>10</v>
      </c>
      <c r="M81" s="86">
        <f>33646*E81*0.2</f>
        <v>33646</v>
      </c>
      <c r="N81" s="61">
        <v>0</v>
      </c>
      <c r="O81" s="61"/>
    </row>
    <row r="82" spans="1:15" ht="14.25" customHeight="1" x14ac:dyDescent="0.2">
      <c r="A82" s="89"/>
      <c r="B82" s="105"/>
      <c r="C82" s="23">
        <v>3</v>
      </c>
      <c r="D82" s="40" t="s">
        <v>315</v>
      </c>
      <c r="E82" s="107"/>
      <c r="F82" s="88"/>
      <c r="G82" s="88"/>
      <c r="H82" s="88"/>
      <c r="I82" s="88"/>
      <c r="J82" s="88"/>
      <c r="K82" s="88"/>
      <c r="L82" s="88"/>
      <c r="M82" s="104"/>
      <c r="N82" s="88"/>
      <c r="O82" s="88"/>
    </row>
    <row r="83" spans="1:15" ht="14.25" customHeight="1" x14ac:dyDescent="0.2">
      <c r="A83" s="89"/>
      <c r="B83" s="105"/>
      <c r="C83" s="23">
        <v>5</v>
      </c>
      <c r="D83" s="40" t="s">
        <v>316</v>
      </c>
      <c r="E83" s="107"/>
      <c r="F83" s="88"/>
      <c r="G83" s="88"/>
      <c r="H83" s="88"/>
      <c r="I83" s="88"/>
      <c r="J83" s="88"/>
      <c r="K83" s="88"/>
      <c r="L83" s="88"/>
      <c r="M83" s="104"/>
      <c r="N83" s="88"/>
      <c r="O83" s="88"/>
    </row>
    <row r="84" spans="1:15" ht="14.25" customHeight="1" x14ac:dyDescent="0.2">
      <c r="A84" s="89"/>
      <c r="B84" s="105"/>
      <c r="C84" s="23">
        <v>6</v>
      </c>
      <c r="D84" s="40" t="s">
        <v>317</v>
      </c>
      <c r="E84" s="108"/>
      <c r="F84" s="62"/>
      <c r="G84" s="62"/>
      <c r="H84" s="62"/>
      <c r="I84" s="62"/>
      <c r="J84" s="62"/>
      <c r="K84" s="62"/>
      <c r="L84" s="62"/>
      <c r="M84" s="87"/>
      <c r="N84" s="62"/>
      <c r="O84" s="62"/>
    </row>
    <row r="85" spans="1:15" ht="32.25" customHeight="1" x14ac:dyDescent="0.2">
      <c r="A85" s="34">
        <v>68</v>
      </c>
      <c r="B85" s="23" t="s">
        <v>67</v>
      </c>
      <c r="C85" s="23">
        <v>22</v>
      </c>
      <c r="D85" s="40" t="s">
        <v>318</v>
      </c>
      <c r="E85" s="46">
        <v>0.5</v>
      </c>
      <c r="F85" s="47" t="s">
        <v>322</v>
      </c>
      <c r="G85" s="8" t="s">
        <v>21</v>
      </c>
      <c r="H85" s="28" t="s">
        <v>319</v>
      </c>
      <c r="I85" s="23" t="s">
        <v>320</v>
      </c>
      <c r="J85" s="28" t="s">
        <v>321</v>
      </c>
      <c r="K85" s="28" t="s">
        <v>245</v>
      </c>
      <c r="L85" s="28">
        <v>10</v>
      </c>
      <c r="M85" s="43">
        <f>33646*E85*0.2</f>
        <v>3364.6000000000004</v>
      </c>
      <c r="N85" s="28">
        <v>0</v>
      </c>
      <c r="O85" s="28"/>
    </row>
    <row r="86" spans="1:15" ht="60.75" customHeight="1" x14ac:dyDescent="0.2">
      <c r="A86" s="37">
        <v>69</v>
      </c>
      <c r="B86" s="11" t="s">
        <v>80</v>
      </c>
      <c r="C86" s="52">
        <v>39</v>
      </c>
      <c r="D86" s="40" t="s">
        <v>332</v>
      </c>
      <c r="E86" s="54">
        <v>4.3999999999999997E-2</v>
      </c>
      <c r="F86" s="50" t="s">
        <v>322</v>
      </c>
      <c r="G86" s="8" t="s">
        <v>21</v>
      </c>
      <c r="H86" s="50" t="s">
        <v>333</v>
      </c>
      <c r="I86" s="52" t="s">
        <v>320</v>
      </c>
      <c r="J86" s="50" t="s">
        <v>334</v>
      </c>
      <c r="K86" s="50" t="s">
        <v>208</v>
      </c>
      <c r="L86" s="50">
        <v>10</v>
      </c>
      <c r="M86" s="51">
        <f>33646*E86*0.2</f>
        <v>296.08480000000003</v>
      </c>
      <c r="N86" s="50">
        <v>0</v>
      </c>
      <c r="O86" s="50"/>
    </row>
    <row r="87" spans="1:15" ht="48" customHeight="1" x14ac:dyDescent="0.2">
      <c r="A87" s="37">
        <v>70</v>
      </c>
      <c r="B87" s="11" t="s">
        <v>335</v>
      </c>
      <c r="C87" s="52">
        <v>30</v>
      </c>
      <c r="D87" s="40" t="s">
        <v>336</v>
      </c>
      <c r="E87" s="53">
        <v>1.5</v>
      </c>
      <c r="F87" s="50" t="s">
        <v>337</v>
      </c>
      <c r="G87" s="8" t="s">
        <v>21</v>
      </c>
      <c r="H87" s="50" t="s">
        <v>338</v>
      </c>
      <c r="I87" s="52" t="s">
        <v>339</v>
      </c>
      <c r="J87" s="50" t="s">
        <v>340</v>
      </c>
      <c r="K87" s="50" t="s">
        <v>245</v>
      </c>
      <c r="L87" s="50">
        <v>10</v>
      </c>
      <c r="M87" s="51">
        <f>33646*E87*0.2</f>
        <v>10093.800000000001</v>
      </c>
      <c r="N87" s="50">
        <v>0</v>
      </c>
      <c r="O87" s="50"/>
    </row>
    <row r="88" spans="1:15" ht="32.25" customHeight="1" x14ac:dyDescent="0.2">
      <c r="A88" s="98">
        <v>71</v>
      </c>
      <c r="B88" s="100" t="s">
        <v>341</v>
      </c>
      <c r="C88" s="52">
        <v>79</v>
      </c>
      <c r="D88" s="40" t="s">
        <v>342</v>
      </c>
      <c r="E88" s="102">
        <v>0.95</v>
      </c>
      <c r="F88" s="61" t="s">
        <v>344</v>
      </c>
      <c r="G88" s="94" t="s">
        <v>21</v>
      </c>
      <c r="H88" s="61" t="s">
        <v>345</v>
      </c>
      <c r="I88" s="94" t="s">
        <v>346</v>
      </c>
      <c r="J88" s="94" t="s">
        <v>347</v>
      </c>
      <c r="K88" s="94" t="s">
        <v>245</v>
      </c>
      <c r="L88" s="94">
        <v>10</v>
      </c>
      <c r="M88" s="94">
        <f t="shared" ref="M88:M89" si="0">33646*E88*0.2</f>
        <v>6392.74</v>
      </c>
      <c r="N88" s="61">
        <v>0</v>
      </c>
      <c r="O88" s="61"/>
    </row>
    <row r="89" spans="1:15" ht="32.25" customHeight="1" x14ac:dyDescent="0.2">
      <c r="A89" s="99"/>
      <c r="B89" s="101"/>
      <c r="C89" s="52">
        <v>74</v>
      </c>
      <c r="D89" s="40" t="s">
        <v>343</v>
      </c>
      <c r="E89" s="103"/>
      <c r="F89" s="62"/>
      <c r="G89" s="95"/>
      <c r="H89" s="62"/>
      <c r="I89" s="95" t="s">
        <v>339</v>
      </c>
      <c r="J89" s="95" t="s">
        <v>340</v>
      </c>
      <c r="K89" s="95" t="s">
        <v>245</v>
      </c>
      <c r="L89" s="95">
        <v>10</v>
      </c>
      <c r="M89" s="95">
        <f t="shared" si="0"/>
        <v>0</v>
      </c>
      <c r="N89" s="62"/>
      <c r="O89" s="62"/>
    </row>
    <row r="90" spans="1:15" ht="45.75" customHeight="1" thickBot="1" x14ac:dyDescent="0.25">
      <c r="A90" s="110">
        <v>72</v>
      </c>
      <c r="B90" s="111" t="s">
        <v>67</v>
      </c>
      <c r="C90" s="57">
        <v>63</v>
      </c>
      <c r="D90" s="112" t="s">
        <v>353</v>
      </c>
      <c r="E90" s="113">
        <v>2.5</v>
      </c>
      <c r="F90" s="57" t="s">
        <v>354</v>
      </c>
      <c r="G90" s="58" t="s">
        <v>21</v>
      </c>
      <c r="H90" s="57" t="s">
        <v>355</v>
      </c>
      <c r="I90" s="57" t="s">
        <v>356</v>
      </c>
      <c r="J90" s="57" t="s">
        <v>357</v>
      </c>
      <c r="K90" s="57" t="s">
        <v>245</v>
      </c>
      <c r="L90" s="57">
        <v>40</v>
      </c>
      <c r="M90" s="56">
        <f>33646*E90*0.2</f>
        <v>16823</v>
      </c>
      <c r="N90" s="57">
        <v>0</v>
      </c>
      <c r="O90" s="113"/>
    </row>
    <row r="91" spans="1:15" ht="20.25" customHeight="1" thickBot="1" x14ac:dyDescent="0.25">
      <c r="A91" s="117" t="s">
        <v>359</v>
      </c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9"/>
    </row>
    <row r="92" spans="1:15" ht="15.75" thickBot="1" x14ac:dyDescent="0.25">
      <c r="A92" s="109"/>
      <c r="B92" s="120" t="s">
        <v>362</v>
      </c>
      <c r="C92" s="121"/>
      <c r="D92" s="120"/>
      <c r="E92" s="120">
        <v>0</v>
      </c>
      <c r="F92" s="121"/>
      <c r="G92" s="120"/>
      <c r="H92" s="120"/>
      <c r="I92" s="120"/>
      <c r="J92" s="120"/>
      <c r="K92" s="120"/>
      <c r="L92" s="120"/>
      <c r="M92" s="120"/>
      <c r="N92" s="121"/>
      <c r="O92" s="121"/>
    </row>
    <row r="93" spans="1:15" ht="14.25" customHeight="1" thickBot="1" x14ac:dyDescent="0.25">
      <c r="A93" s="117" t="s">
        <v>360</v>
      </c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9"/>
    </row>
    <row r="94" spans="1:15" ht="15" x14ac:dyDescent="0.2">
      <c r="A94" s="114"/>
      <c r="B94" s="115" t="s">
        <v>362</v>
      </c>
      <c r="C94" s="116"/>
      <c r="D94" s="115"/>
      <c r="E94" s="115">
        <v>0</v>
      </c>
      <c r="F94" s="116"/>
      <c r="G94" s="115"/>
      <c r="H94" s="115"/>
      <c r="I94" s="115"/>
      <c r="J94" s="115"/>
      <c r="K94" s="115"/>
      <c r="L94" s="115"/>
      <c r="M94" s="115"/>
      <c r="N94" s="116"/>
      <c r="O94" s="116"/>
    </row>
    <row r="95" spans="1:15" ht="39.75" customHeight="1" x14ac:dyDescent="0.2">
      <c r="A95" s="55"/>
      <c r="B95" s="55"/>
      <c r="C95" s="122" t="s">
        <v>361</v>
      </c>
      <c r="D95" s="122"/>
      <c r="E95" s="122">
        <v>232.0855</v>
      </c>
      <c r="F95" s="55"/>
      <c r="G95" s="55"/>
      <c r="H95" s="55"/>
      <c r="I95" s="55"/>
      <c r="J95" s="55"/>
      <c r="K95" s="55"/>
      <c r="L95" s="55"/>
      <c r="M95" s="55"/>
      <c r="N95" s="55"/>
      <c r="O95" s="55"/>
    </row>
  </sheetData>
  <mergeCells count="111">
    <mergeCell ref="A91:O91"/>
    <mergeCell ref="A93:O93"/>
    <mergeCell ref="M81:M84"/>
    <mergeCell ref="A81:A84"/>
    <mergeCell ref="B81:B84"/>
    <mergeCell ref="E81:E84"/>
    <mergeCell ref="F81:F84"/>
    <mergeCell ref="G81:G84"/>
    <mergeCell ref="F88:F89"/>
    <mergeCell ref="G88:G89"/>
    <mergeCell ref="H88:H89"/>
    <mergeCell ref="I88:I89"/>
    <mergeCell ref="H81:H84"/>
    <mergeCell ref="I81:I84"/>
    <mergeCell ref="J81:J84"/>
    <mergeCell ref="K81:K84"/>
    <mergeCell ref="L81:L84"/>
    <mergeCell ref="N81:N84"/>
    <mergeCell ref="O81:O84"/>
    <mergeCell ref="O88:O89"/>
    <mergeCell ref="A71:A72"/>
    <mergeCell ref="B71:B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A88:A89"/>
    <mergeCell ref="B88:B89"/>
    <mergeCell ref="J88:J89"/>
    <mergeCell ref="K88:K89"/>
    <mergeCell ref="L88:L89"/>
    <mergeCell ref="M88:M89"/>
    <mergeCell ref="N88:N89"/>
    <mergeCell ref="E88:E89"/>
    <mergeCell ref="H61:H62"/>
    <mergeCell ref="I61:I62"/>
    <mergeCell ref="J61:J62"/>
    <mergeCell ref="N59:N60"/>
    <mergeCell ref="O59:O60"/>
    <mergeCell ref="A61:A62"/>
    <mergeCell ref="B61:B62"/>
    <mergeCell ref="E61:E62"/>
    <mergeCell ref="F61:F62"/>
    <mergeCell ref="G61:G62"/>
    <mergeCell ref="H59:H60"/>
    <mergeCell ref="I59:I60"/>
    <mergeCell ref="J59:J60"/>
    <mergeCell ref="A59:A60"/>
    <mergeCell ref="B59:B60"/>
    <mergeCell ref="E59:E60"/>
    <mergeCell ref="F59:F60"/>
    <mergeCell ref="G59:G60"/>
    <mergeCell ref="N61:N62"/>
    <mergeCell ref="O61:O62"/>
    <mergeCell ref="K61:K62"/>
    <mergeCell ref="L61:L62"/>
    <mergeCell ref="M61:M62"/>
    <mergeCell ref="L53:L54"/>
    <mergeCell ref="K59:K60"/>
    <mergeCell ref="L59:L60"/>
    <mergeCell ref="M59:M60"/>
    <mergeCell ref="M53:M54"/>
    <mergeCell ref="N53:N54"/>
    <mergeCell ref="O53:O54"/>
    <mergeCell ref="A57:A58"/>
    <mergeCell ref="B57:B58"/>
    <mergeCell ref="C57:C58"/>
    <mergeCell ref="E57:E58"/>
    <mergeCell ref="F57:F58"/>
    <mergeCell ref="G57:G58"/>
    <mergeCell ref="N57:N58"/>
    <mergeCell ref="O57:O58"/>
    <mergeCell ref="K57:K58"/>
    <mergeCell ref="L57:L58"/>
    <mergeCell ref="M57:M58"/>
    <mergeCell ref="H57:H58"/>
    <mergeCell ref="I57:I58"/>
    <mergeCell ref="J57:J58"/>
    <mergeCell ref="A53:A54"/>
    <mergeCell ref="B53:B54"/>
    <mergeCell ref="E53:E54"/>
    <mergeCell ref="F53:F54"/>
    <mergeCell ref="G53:G54"/>
    <mergeCell ref="H53:H54"/>
    <mergeCell ref="I53:I54"/>
    <mergeCell ref="J53:J54"/>
    <mergeCell ref="K53:K54"/>
    <mergeCell ref="I1:O1"/>
    <mergeCell ref="A2:O2"/>
    <mergeCell ref="A3:O3"/>
    <mergeCell ref="A4:O4"/>
    <mergeCell ref="A5:O5"/>
    <mergeCell ref="A6:A7"/>
    <mergeCell ref="B6:B7"/>
    <mergeCell ref="C6:C7"/>
    <mergeCell ref="D6:D7"/>
    <mergeCell ref="E6:E7"/>
    <mergeCell ref="O6:O7"/>
    <mergeCell ref="F6:F7"/>
    <mergeCell ref="G6:H6"/>
    <mergeCell ref="I6:J6"/>
    <mergeCell ref="K6:K7"/>
    <mergeCell ref="L6:L7"/>
    <mergeCell ref="M6:N6"/>
  </mergeCells>
  <pageMargins left="0.59055118110236227" right="0.19685039370078741" top="0.28999999999999998" bottom="0.39370078740157483" header="0.27" footer="0.51181102362204722"/>
  <pageSetup paperSize="9" scale="59" orientation="landscape" r:id="rId1"/>
  <headerFooter alignWithMargins="0"/>
  <rowBreaks count="3" manualBreakCount="3">
    <brk id="21" max="16383" man="1"/>
    <brk id="40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Довгострокове користування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Швець</dc:creator>
  <cp:lastModifiedBy>Владелец</cp:lastModifiedBy>
  <cp:lastPrinted>2023-01-19T08:06:40Z</cp:lastPrinted>
  <dcterms:created xsi:type="dcterms:W3CDTF">2020-01-16T09:15:00Z</dcterms:created>
  <dcterms:modified xsi:type="dcterms:W3CDTF">2025-06-25T13:18:20Z</dcterms:modified>
</cp:coreProperties>
</file>