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4. Довгостр" sheetId="1" r:id="rId1"/>
    <sheet name="1. Організ тер " sheetId="2" state="hidden" r:id="rId2"/>
  </sheets>
  <definedNames>
    <definedName name="_xlnm.Print_Area" localSheetId="0">'4. Довгостр'!$A$1:$P$76</definedName>
  </definedNames>
  <calcPr fullCalcOnLoad="1"/>
</workbook>
</file>

<file path=xl/sharedStrings.xml><?xml version="1.0" encoding="utf-8"?>
<sst xmlns="http://schemas.openxmlformats.org/spreadsheetml/2006/main" count="346" uniqueCount="210">
  <si>
    <t>№ п/п</t>
  </si>
  <si>
    <t>Квартал</t>
  </si>
  <si>
    <t>Виділ</t>
  </si>
  <si>
    <t>Площа, що виділяється, га</t>
  </si>
  <si>
    <t>Найменування або прізвище тимчасового лісокористувача</t>
  </si>
  <si>
    <t>Підстава для виділення лісів у тимчасове користування</t>
  </si>
  <si>
    <t>Укладання договору</t>
  </si>
  <si>
    <t>Для яких потреб виділяється лісова ділянка</t>
  </si>
  <si>
    <t>Строк дії укладеного договору, рік</t>
  </si>
  <si>
    <t>Розмір плати, грн.</t>
  </si>
  <si>
    <t>Дата розірвання договору                        (за наявності)</t>
  </si>
  <si>
    <t>всього</t>
  </si>
  <si>
    <t>Разом</t>
  </si>
  <si>
    <t>в т.ч. підприємству</t>
  </si>
  <si>
    <t>дата / номер</t>
  </si>
  <si>
    <t>ким прийнято рішення, назва документа</t>
  </si>
  <si>
    <t>1.</t>
  </si>
  <si>
    <t>Площа в гектарах</t>
  </si>
  <si>
    <t>Всього</t>
  </si>
  <si>
    <t>Кількість, од.</t>
  </si>
  <si>
    <t>га</t>
  </si>
  <si>
    <t>шт.</t>
  </si>
  <si>
    <t>лісництв</t>
  </si>
  <si>
    <t>обходів</t>
  </si>
  <si>
    <t>сторони (постійний лісокористувач, органи влади)</t>
  </si>
  <si>
    <t>2.</t>
  </si>
  <si>
    <t>ІНФОРМАЦІЯ</t>
  </si>
  <si>
    <t>Керівник:</t>
  </si>
  <si>
    <t>тел. роб.</t>
  </si>
  <si>
    <t xml:space="preserve">Додаток 4 </t>
  </si>
  <si>
    <t>Виконавець - П.І.Б.</t>
  </si>
  <si>
    <t>Підприємство</t>
  </si>
  <si>
    <t xml:space="preserve">Додаток 1 </t>
  </si>
  <si>
    <t>майстерських дільниць</t>
  </si>
  <si>
    <t>кількість, шт.</t>
  </si>
  <si>
    <t>площа, га</t>
  </si>
  <si>
    <t>загальна вартість, тис. грн.</t>
  </si>
  <si>
    <t>ДП "Бершадське  ЛГ"</t>
  </si>
  <si>
    <t>ДП "Вінницьке ЛГ"</t>
  </si>
  <si>
    <t>3.</t>
  </si>
  <si>
    <t>ДП "Гайсинське ЛГ"</t>
  </si>
  <si>
    <t>4.</t>
  </si>
  <si>
    <t>ДП "Жмеринське ЛГ"</t>
  </si>
  <si>
    <t>5.</t>
  </si>
  <si>
    <t>ДП "Іллінецьке ЛГ"</t>
  </si>
  <si>
    <t>6.</t>
  </si>
  <si>
    <t>7.</t>
  </si>
  <si>
    <t>8.</t>
  </si>
  <si>
    <t>9.</t>
  </si>
  <si>
    <t>10.</t>
  </si>
  <si>
    <t>11.</t>
  </si>
  <si>
    <t>ДП "Крижопільське ЛГ"</t>
  </si>
  <si>
    <t>ДП "Могилів-Подільське ЛГ"</t>
  </si>
  <si>
    <t>ДП "Тульчинське ЛМГ"</t>
  </si>
  <si>
    <t>ДП "Хмільницьке ЛМГ"</t>
  </si>
  <si>
    <t>ДП "Чечельницьке ЛГ"</t>
  </si>
  <si>
    <t>ДП "Дашівське ЛМГ"</t>
  </si>
  <si>
    <t>по Вінницькому ОУЛМГ</t>
  </si>
  <si>
    <t xml:space="preserve">Мельник І.В. </t>
  </si>
  <si>
    <t>61-16-39</t>
  </si>
  <si>
    <t xml:space="preserve">Бондар А.О. </t>
  </si>
  <si>
    <t>32/350</t>
  </si>
  <si>
    <t>50/396</t>
  </si>
  <si>
    <t>50/400</t>
  </si>
  <si>
    <t>40/300</t>
  </si>
  <si>
    <t>Оформлено правовстановлюючих документів на земельні ділянки  за період з 1991 року</t>
  </si>
  <si>
    <t xml:space="preserve">Орієнтовна вартість 1 га робіт з виготовлення правовстановл документів, грн. </t>
  </si>
  <si>
    <t>50/630</t>
  </si>
  <si>
    <t>Загальна площа станом на 01.01.2019</t>
  </si>
  <si>
    <t>50/500</t>
  </si>
  <si>
    <t>про організацію території державних підприємств станом за звітний 2019 рік</t>
  </si>
  <si>
    <t>Загальна площа станом на 01.01.2020</t>
  </si>
  <si>
    <t>Площа земель, які вилучені у 2019 році</t>
  </si>
  <si>
    <t>Площа земель, які прийняті в постійне користування у 2019 році</t>
  </si>
  <si>
    <t xml:space="preserve">Укладено договорів на виготовлення у 2020 році та наступні роки правовстановлюючих документів на право землекористування </t>
  </si>
  <si>
    <t>Область</t>
  </si>
  <si>
    <t>Всього:</t>
  </si>
  <si>
    <t>про виділенння у довгострокове тимчасове користування лісів, що надані у постійне користування державному лісогосподарському підприємству "Ліси України", підприємствам, організаціям і установам, які безпосередньо належать до сфери управління Держлісагентства, за звітні 2006- 2022 роки</t>
  </si>
  <si>
    <t>Філія / підприємство/лісництво</t>
  </si>
  <si>
    <t>Кіровоградська</t>
  </si>
  <si>
    <t>2006 рік</t>
  </si>
  <si>
    <t>2007 рік</t>
  </si>
  <si>
    <t>2008 рік</t>
  </si>
  <si>
    <t>5, 6</t>
  </si>
  <si>
    <t>Цебренко О.І.</t>
  </si>
  <si>
    <t>розп. ОДА</t>
  </si>
  <si>
    <t>22.02.08 №133-р</t>
  </si>
  <si>
    <t>27.02.2008     № 07-12-1/06</t>
  </si>
  <si>
    <t>культурно-оздоровчі</t>
  </si>
  <si>
    <t>1,3,6</t>
  </si>
  <si>
    <t>Сітнова І.К.</t>
  </si>
  <si>
    <t>22.02.2008 №134-р</t>
  </si>
  <si>
    <t>27.02.2008     № 07-12-1/11</t>
  </si>
  <si>
    <t>Мороз П.В.</t>
  </si>
  <si>
    <t>22.02.2008 №138-р</t>
  </si>
  <si>
    <t>28.02.2008     № 07-12-1/12</t>
  </si>
  <si>
    <t>Жилка К.І.</t>
  </si>
  <si>
    <t>04.03.2008 №179-р</t>
  </si>
  <si>
    <t>06.03.2008         № 07-12-1/15</t>
  </si>
  <si>
    <t>Солод П.Ю.</t>
  </si>
  <si>
    <t>16.04.2008   №320-р</t>
  </si>
  <si>
    <t>26.05.2008     № 07-12-1/20</t>
  </si>
  <si>
    <t>2009 рік</t>
  </si>
  <si>
    <t>ТОВ "Поле-Грейн"</t>
  </si>
  <si>
    <t>16.03.2009 №144-р</t>
  </si>
  <si>
    <t>30.03.2009         07-12/1-2009</t>
  </si>
  <si>
    <t>Кременчуцький вагонобудівний завод</t>
  </si>
  <si>
    <t>08.09.2009  592-р</t>
  </si>
  <si>
    <t>01.10.2009         07-12/2-2009</t>
  </si>
  <si>
    <t>2010 рік</t>
  </si>
  <si>
    <t>Комунальне підприємство "Теплокоуненерго"</t>
  </si>
  <si>
    <t>04.03.2010 №150-р</t>
  </si>
  <si>
    <t xml:space="preserve">19.03.2010     07-12-1/1-10 </t>
  </si>
  <si>
    <t>Медяник О.Г.</t>
  </si>
  <si>
    <t>02.04.2010 №265-р</t>
  </si>
  <si>
    <t xml:space="preserve">14.04.2010     07-12-1/2-10 </t>
  </si>
  <si>
    <t>ДП "Долинський  лісгосп"                             Петрівське л-во</t>
  </si>
  <si>
    <t xml:space="preserve">Жовтоводська виправна колонія </t>
  </si>
  <si>
    <t>26.07.2010 №639-р</t>
  </si>
  <si>
    <t xml:space="preserve">28.07.2010     07-12-1/3-10 </t>
  </si>
  <si>
    <t>2011 рік</t>
  </si>
  <si>
    <t>Яхт-клуб "Кристалл"</t>
  </si>
  <si>
    <t>12.05.2011 №420-р</t>
  </si>
  <si>
    <t xml:space="preserve">19.05.2011     07-12-1/11-1 </t>
  </si>
  <si>
    <t>ДП "Голованівський лісгосп" Вільховатське л-во</t>
  </si>
  <si>
    <t>ПП "Петрушевський П.Г."</t>
  </si>
  <si>
    <t>05.09.2011 №764 -р</t>
  </si>
  <si>
    <t>ДП "Голованів-ський лісгосп"</t>
  </si>
  <si>
    <t xml:space="preserve">21.09.2011     07-12-1/11-2 </t>
  </si>
  <si>
    <t>6,31-34</t>
  </si>
  <si>
    <t>ВМУРЛ "Україна"</t>
  </si>
  <si>
    <t>07.10.2011 №875-р</t>
  </si>
  <si>
    <t xml:space="preserve">24.10.2011     07-12-1/11-3 </t>
  </si>
  <si>
    <t>Стариченко М.П.</t>
  </si>
  <si>
    <t>16.12.2011 №1100-р</t>
  </si>
  <si>
    <t>22.12.2011     07-12-1/11-6</t>
  </si>
  <si>
    <t>ДП "Чорноліський лісгосп" Дмитрівське лісництво</t>
  </si>
  <si>
    <t>Заверзаєв Олег Олександрович</t>
  </si>
  <si>
    <t>16.12.2011 №1102-р</t>
  </si>
  <si>
    <t>22.12.2011               07-12-1/11-7</t>
  </si>
  <si>
    <t>2012 рік</t>
  </si>
  <si>
    <t>2013 рік</t>
  </si>
  <si>
    <t>2014 рік</t>
  </si>
  <si>
    <t>2015 рік</t>
  </si>
  <si>
    <t>1.4</t>
  </si>
  <si>
    <t>ТОВ "Піщаний берег"</t>
  </si>
  <si>
    <t xml:space="preserve"> № 504-р 15.12.2015</t>
  </si>
  <si>
    <t>17.12.2015                   №1-050</t>
  </si>
  <si>
    <t>2016 рік</t>
  </si>
  <si>
    <t>2017 рік</t>
  </si>
  <si>
    <t>ДП "Долинський  лісгосп"                                         Петрівське л-во</t>
  </si>
  <si>
    <t>ПАТ "Криворізький залізорудний комбінат"</t>
  </si>
  <si>
    <t>02.08.2017 №385-р</t>
  </si>
  <si>
    <t>ДП "Долинський  лісгосп"</t>
  </si>
  <si>
    <t>03.08.2017     07-09/1034/993</t>
  </si>
  <si>
    <t>2018 рік</t>
  </si>
  <si>
    <t>39/45</t>
  </si>
  <si>
    <t>4/7</t>
  </si>
  <si>
    <t>Бондарь А.М.</t>
  </si>
  <si>
    <t>№733-р від 09.10.2018р.</t>
  </si>
  <si>
    <t>22.10.2018   №07-09/3-18</t>
  </si>
  <si>
    <t>3,4</t>
  </si>
  <si>
    <t>Кретінін Є.М.</t>
  </si>
  <si>
    <t>№589-р від 14.08.2018р.</t>
  </si>
  <si>
    <t>17.08.2018 №07-09/2-18</t>
  </si>
  <si>
    <t>рекреаційно-оздоровчі</t>
  </si>
  <si>
    <t>ПП "Дніпровське ранчо"</t>
  </si>
  <si>
    <t>№588-р від 14.08.2018р.</t>
  </si>
  <si>
    <t>17.08.2018 №07-09/1-18</t>
  </si>
  <si>
    <t>6,7</t>
  </si>
  <si>
    <t>ПАТ "Укртелеком"</t>
  </si>
  <si>
    <t>№769-р від 26.11.2018р.</t>
  </si>
  <si>
    <t>01.11.2018            без №/223</t>
  </si>
  <si>
    <t>2019 рік</t>
  </si>
  <si>
    <t>ГО  "Світловодська спілка учасників АТО"</t>
  </si>
  <si>
    <t>№97-р  25.01.2019р.</t>
  </si>
  <si>
    <t>10.02.2019 №02-07/33</t>
  </si>
  <si>
    <t>ДП "Оникіївський лісгосп" Тишківське лісництво</t>
  </si>
  <si>
    <t>ФОП Пономаренко Ж.Г.</t>
  </si>
  <si>
    <t xml:space="preserve"> № 959-р 08.08.2019</t>
  </si>
  <si>
    <t>14.08.2019 №1/1</t>
  </si>
  <si>
    <t>культурно-оздоровчих  та рекреаційних</t>
  </si>
  <si>
    <t>2020 рік</t>
  </si>
  <si>
    <t>2021 рік</t>
  </si>
  <si>
    <t>ДП "Оникіївський лісгосп" Новоукраїнське лісництво</t>
  </si>
  <si>
    <t>ПАТ "Науково-виробниче підприємство "Радій"</t>
  </si>
  <si>
    <t>№299-р 12.04.2021</t>
  </si>
  <si>
    <t>ДП "Оникіївський лісгосп"</t>
  </si>
  <si>
    <t>26.05.2021 №1/2021</t>
  </si>
  <si>
    <t>2022 рік</t>
  </si>
  <si>
    <t>Розпорядження Кіровоградської ОДА</t>
  </si>
  <si>
    <t>5.12.2022р. №947-р</t>
  </si>
  <si>
    <t>6.12.2022 №02-11/303</t>
  </si>
  <si>
    <t>рекреаційно-оздоровчих</t>
  </si>
  <si>
    <t>ФОП "Бобльбут Вітілій Вікторович"</t>
  </si>
  <si>
    <t>ДП "Чорноліський лісгосп"</t>
  </si>
  <si>
    <t>ДП "Чорноліський лісгосп (ДП "Онуфріївський лісгосп")</t>
  </si>
  <si>
    <t>ДП "Чорнорліський лісгосп" Деріївське л-во</t>
  </si>
  <si>
    <t>ДП "Чорноліський лісгосп" Онуфріївське л-во</t>
  </si>
  <si>
    <t>ДП "Чорноліський лісгосп"ДП "Світловодський лісгосп"</t>
  </si>
  <si>
    <t>ДП "Чорнорліський лісгосп"       Золотарівське л-во</t>
  </si>
  <si>
    <t>ДП "Чорнорліський лісгосп" Крилівське л-во</t>
  </si>
  <si>
    <t>ДП "Чорнорліський лісгосп"                    Ново-Георгіївське л-во</t>
  </si>
  <si>
    <t>ДП "Чорнорліський лісгосп" Золотарівське л-во</t>
  </si>
  <si>
    <t>ДП "Долинський лісгосп" Компаніївське  л-во</t>
  </si>
  <si>
    <t>ДП "Долинський лісгосп" Кіровоградське  л-во</t>
  </si>
  <si>
    <t>ДП "Долинський  лісгосп" (ДП "Компаніївський лісгосп")</t>
  </si>
  <si>
    <t>ДП "Чорноліський лісгосп" Крилівське л-во</t>
  </si>
  <si>
    <t>закінчився термін дії договору</t>
  </si>
  <si>
    <t>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</si>
</sst>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[$-FC19]d\ mmmm\ yyyy\ &quot;г.&quot;"/>
  </numFmts>
  <fonts count="52">
    <font>
      <sz val="10"/>
      <name val="Arial"/>
      <family val="0"/>
    </font>
    <font>
      <sz val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92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92" fontId="12" fillId="33" borderId="13" xfId="0" applyNumberFormat="1" applyFont="1" applyFill="1" applyBorder="1" applyAlignment="1">
      <alignment horizontal="center" vertical="center"/>
    </xf>
    <xf numFmtId="0" fontId="34" fillId="33" borderId="10" xfId="54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1" fontId="0" fillId="0" borderId="11" xfId="0" applyNumberFormat="1" applyFont="1" applyFill="1" applyBorder="1" applyAlignment="1">
      <alignment horizontal="center" wrapText="1"/>
    </xf>
    <xf numFmtId="14" fontId="0" fillId="0" borderId="11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9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distributed" wrapText="1"/>
    </xf>
    <xf numFmtId="49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186" fontId="7" fillId="0" borderId="11" xfId="43" applyFont="1" applyBorder="1" applyAlignment="1">
      <alignment horizontal="center" vertical="center" wrapText="1"/>
    </xf>
    <xf numFmtId="186" fontId="7" fillId="0" borderId="16" xfId="43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186" fontId="7" fillId="0" borderId="20" xfId="43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1" xfId="0" applyFont="1" applyBorder="1" applyAlignment="1">
      <alignment horizontal="right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SheetLayoutView="100" workbookViewId="0" topLeftCell="A37">
      <selection activeCell="D73" sqref="D73:G73"/>
    </sheetView>
  </sheetViews>
  <sheetFormatPr defaultColWidth="9.140625" defaultRowHeight="12.75"/>
  <cols>
    <col min="1" max="1" width="4.28125" style="23" customWidth="1"/>
    <col min="2" max="2" width="17.28125" style="23" customWidth="1"/>
    <col min="3" max="3" width="24.421875" style="23" customWidth="1"/>
    <col min="4" max="4" width="5.421875" style="23" customWidth="1"/>
    <col min="5" max="5" width="7.7109375" style="23" customWidth="1"/>
    <col min="6" max="6" width="6.8515625" style="23" customWidth="1"/>
    <col min="7" max="7" width="17.421875" style="23" customWidth="1"/>
    <col min="8" max="8" width="12.28125" style="23" customWidth="1"/>
    <col min="9" max="9" width="10.7109375" style="23" bestFit="1" customWidth="1"/>
    <col min="10" max="10" width="29.7109375" style="23" customWidth="1"/>
    <col min="11" max="11" width="11.421875" style="23" customWidth="1"/>
    <col min="12" max="12" width="13.7109375" style="23" customWidth="1"/>
    <col min="13" max="13" width="7.00390625" style="23" customWidth="1"/>
    <col min="14" max="14" width="9.7109375" style="23" customWidth="1"/>
    <col min="15" max="15" width="9.28125" style="23" customWidth="1"/>
    <col min="16" max="16" width="9.421875" style="23" customWidth="1"/>
    <col min="17" max="17" width="9.140625" style="23" customWidth="1"/>
    <col min="18" max="18" width="9.140625" style="23" hidden="1" customWidth="1"/>
    <col min="19" max="16384" width="9.140625" style="23" customWidth="1"/>
  </cols>
  <sheetData>
    <row r="1" spans="10:16" ht="14.25">
      <c r="J1" s="66" t="s">
        <v>29</v>
      </c>
      <c r="K1" s="66"/>
      <c r="L1" s="66"/>
      <c r="M1" s="66"/>
      <c r="N1" s="66"/>
      <c r="O1" s="66"/>
      <c r="P1" s="66"/>
    </row>
    <row r="2" spans="1:16" ht="14.25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31.5" customHeight="1">
      <c r="A3" s="72" t="s">
        <v>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57.75" customHeight="1">
      <c r="A5" s="78" t="s">
        <v>0</v>
      </c>
      <c r="B5" s="78" t="s">
        <v>75</v>
      </c>
      <c r="C5" s="62" t="s">
        <v>78</v>
      </c>
      <c r="D5" s="76" t="s">
        <v>1</v>
      </c>
      <c r="E5" s="76" t="s">
        <v>2</v>
      </c>
      <c r="F5" s="76" t="s">
        <v>3</v>
      </c>
      <c r="G5" s="76" t="s">
        <v>4</v>
      </c>
      <c r="H5" s="71" t="s">
        <v>5</v>
      </c>
      <c r="I5" s="71"/>
      <c r="J5" s="64" t="s">
        <v>6</v>
      </c>
      <c r="K5" s="65"/>
      <c r="L5" s="76" t="s">
        <v>7</v>
      </c>
      <c r="M5" s="76" t="s">
        <v>8</v>
      </c>
      <c r="N5" s="71" t="s">
        <v>9</v>
      </c>
      <c r="O5" s="71"/>
      <c r="P5" s="76" t="s">
        <v>10</v>
      </c>
    </row>
    <row r="6" spans="1:16" ht="114" customHeight="1">
      <c r="A6" s="79"/>
      <c r="B6" s="83"/>
      <c r="C6" s="63"/>
      <c r="D6" s="77"/>
      <c r="E6" s="77"/>
      <c r="F6" s="77"/>
      <c r="G6" s="77"/>
      <c r="H6" s="4" t="s">
        <v>15</v>
      </c>
      <c r="I6" s="3" t="s">
        <v>14</v>
      </c>
      <c r="J6" s="3" t="s">
        <v>24</v>
      </c>
      <c r="K6" s="3" t="s">
        <v>14</v>
      </c>
      <c r="L6" s="77"/>
      <c r="M6" s="77"/>
      <c r="N6" s="4" t="s">
        <v>11</v>
      </c>
      <c r="O6" s="4" t="s">
        <v>13</v>
      </c>
      <c r="P6" s="77"/>
    </row>
    <row r="7" spans="1:16" ht="14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</row>
    <row r="8" spans="1:16" ht="14.25" customHeight="1">
      <c r="A8" s="75" t="s">
        <v>80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5"/>
    </row>
    <row r="9" spans="1:16" ht="13.5" customHeight="1">
      <c r="A9" s="29"/>
      <c r="B9" s="3" t="s">
        <v>79</v>
      </c>
      <c r="C9" s="31" t="s">
        <v>12</v>
      </c>
      <c r="D9" s="32"/>
      <c r="E9" s="32"/>
      <c r="F9" s="33">
        <v>0</v>
      </c>
      <c r="G9" s="32"/>
      <c r="H9" s="32"/>
      <c r="I9" s="32"/>
      <c r="J9" s="34"/>
      <c r="K9" s="32"/>
      <c r="L9" s="32"/>
      <c r="M9" s="32"/>
      <c r="N9" s="35">
        <v>0</v>
      </c>
      <c r="O9" s="35">
        <v>0</v>
      </c>
      <c r="P9" s="32"/>
    </row>
    <row r="10" spans="1:16" ht="10.5" customHeight="1">
      <c r="A10" s="75" t="s">
        <v>81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5"/>
    </row>
    <row r="11" spans="1:16" ht="14.25" customHeight="1">
      <c r="A11" s="29"/>
      <c r="B11" s="3" t="s">
        <v>79</v>
      </c>
      <c r="C11" s="31" t="s">
        <v>12</v>
      </c>
      <c r="D11" s="32"/>
      <c r="E11" s="32"/>
      <c r="F11" s="33">
        <v>0</v>
      </c>
      <c r="G11" s="32"/>
      <c r="H11" s="32"/>
      <c r="I11" s="32"/>
      <c r="J11" s="34"/>
      <c r="K11" s="32"/>
      <c r="L11" s="32"/>
      <c r="M11" s="32"/>
      <c r="N11" s="35">
        <v>0</v>
      </c>
      <c r="O11" s="35">
        <v>0</v>
      </c>
      <c r="P11" s="32"/>
    </row>
    <row r="12" spans="1:16" ht="11.25" customHeight="1">
      <c r="A12" s="75" t="s">
        <v>82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5"/>
    </row>
    <row r="13" spans="1:16" ht="39.75" customHeight="1">
      <c r="A13" s="29"/>
      <c r="B13" s="3" t="s">
        <v>79</v>
      </c>
      <c r="C13" s="36" t="s">
        <v>197</v>
      </c>
      <c r="D13" s="34">
        <v>32</v>
      </c>
      <c r="E13" s="34" t="s">
        <v>83</v>
      </c>
      <c r="F13" s="34">
        <v>0.98</v>
      </c>
      <c r="G13" s="36" t="s">
        <v>84</v>
      </c>
      <c r="H13" s="34" t="s">
        <v>85</v>
      </c>
      <c r="I13" s="34" t="s">
        <v>86</v>
      </c>
      <c r="J13" s="34" t="s">
        <v>196</v>
      </c>
      <c r="K13" s="37" t="s">
        <v>87</v>
      </c>
      <c r="L13" s="34" t="s">
        <v>88</v>
      </c>
      <c r="M13" s="34">
        <v>20</v>
      </c>
      <c r="N13" s="34">
        <v>1030.3</v>
      </c>
      <c r="O13" s="34"/>
      <c r="P13" s="38"/>
    </row>
    <row r="14" spans="1:16" ht="39.75" customHeight="1">
      <c r="A14" s="29"/>
      <c r="B14" s="3" t="s">
        <v>79</v>
      </c>
      <c r="C14" s="36" t="s">
        <v>197</v>
      </c>
      <c r="D14" s="34">
        <v>31</v>
      </c>
      <c r="E14" s="34" t="s">
        <v>89</v>
      </c>
      <c r="F14" s="34">
        <v>0.99</v>
      </c>
      <c r="G14" s="36" t="s">
        <v>90</v>
      </c>
      <c r="H14" s="34" t="s">
        <v>85</v>
      </c>
      <c r="I14" s="34" t="s">
        <v>91</v>
      </c>
      <c r="J14" s="34" t="s">
        <v>196</v>
      </c>
      <c r="K14" s="37" t="s">
        <v>92</v>
      </c>
      <c r="L14" s="34" t="s">
        <v>88</v>
      </c>
      <c r="M14" s="34">
        <v>20</v>
      </c>
      <c r="N14" s="34">
        <v>1040.81</v>
      </c>
      <c r="O14" s="34"/>
      <c r="P14" s="38"/>
    </row>
    <row r="15" spans="1:16" ht="27" customHeight="1">
      <c r="A15" s="29"/>
      <c r="B15" s="3" t="s">
        <v>79</v>
      </c>
      <c r="C15" s="36" t="s">
        <v>197</v>
      </c>
      <c r="D15" s="34">
        <v>12</v>
      </c>
      <c r="E15" s="34">
        <v>2</v>
      </c>
      <c r="F15" s="34">
        <v>0.97</v>
      </c>
      <c r="G15" s="36" t="s">
        <v>93</v>
      </c>
      <c r="H15" s="34" t="s">
        <v>85</v>
      </c>
      <c r="I15" s="34" t="s">
        <v>94</v>
      </c>
      <c r="J15" s="34" t="s">
        <v>196</v>
      </c>
      <c r="K15" s="37" t="s">
        <v>95</v>
      </c>
      <c r="L15" s="34" t="s">
        <v>88</v>
      </c>
      <c r="M15" s="34">
        <v>20</v>
      </c>
      <c r="N15" s="34">
        <v>1019.8</v>
      </c>
      <c r="O15" s="34"/>
      <c r="P15" s="38"/>
    </row>
    <row r="16" spans="1:16" ht="41.25" customHeight="1">
      <c r="A16" s="29"/>
      <c r="B16" s="3" t="s">
        <v>79</v>
      </c>
      <c r="C16" s="36" t="s">
        <v>197</v>
      </c>
      <c r="D16" s="34">
        <v>14</v>
      </c>
      <c r="E16" s="34">
        <v>9.11</v>
      </c>
      <c r="F16" s="34">
        <v>3.8</v>
      </c>
      <c r="G16" s="36" t="s">
        <v>96</v>
      </c>
      <c r="H16" s="34" t="s">
        <v>85</v>
      </c>
      <c r="I16" s="34" t="s">
        <v>97</v>
      </c>
      <c r="J16" s="34" t="s">
        <v>196</v>
      </c>
      <c r="K16" s="34" t="s">
        <v>98</v>
      </c>
      <c r="L16" s="34" t="s">
        <v>88</v>
      </c>
      <c r="M16" s="34">
        <v>49</v>
      </c>
      <c r="N16" s="34">
        <v>3995</v>
      </c>
      <c r="O16" s="34"/>
      <c r="P16" s="34"/>
    </row>
    <row r="17" spans="1:16" ht="39.75" customHeight="1">
      <c r="A17" s="29"/>
      <c r="B17" s="3" t="s">
        <v>79</v>
      </c>
      <c r="C17" s="36" t="s">
        <v>197</v>
      </c>
      <c r="D17" s="34">
        <v>12</v>
      </c>
      <c r="E17" s="34">
        <v>1.2</v>
      </c>
      <c r="F17" s="34">
        <v>0.6</v>
      </c>
      <c r="G17" s="36" t="s">
        <v>99</v>
      </c>
      <c r="H17" s="34" t="s">
        <v>85</v>
      </c>
      <c r="I17" s="34" t="s">
        <v>100</v>
      </c>
      <c r="J17" s="34" t="s">
        <v>196</v>
      </c>
      <c r="K17" s="37" t="s">
        <v>101</v>
      </c>
      <c r="L17" s="34" t="s">
        <v>88</v>
      </c>
      <c r="M17" s="34">
        <v>20</v>
      </c>
      <c r="N17" s="34">
        <v>630.8</v>
      </c>
      <c r="O17" s="34"/>
      <c r="P17" s="34"/>
    </row>
    <row r="18" spans="1:16" ht="15" customHeight="1">
      <c r="A18" s="29"/>
      <c r="B18" s="3"/>
      <c r="C18" s="39" t="s">
        <v>12</v>
      </c>
      <c r="D18" s="34"/>
      <c r="E18" s="34"/>
      <c r="F18" s="39">
        <f>SUM(F13:F17)</f>
        <v>7.34</v>
      </c>
      <c r="G18" s="35"/>
      <c r="H18" s="35"/>
      <c r="I18" s="35"/>
      <c r="J18" s="35"/>
      <c r="K18" s="35"/>
      <c r="L18" s="35"/>
      <c r="M18" s="35"/>
      <c r="N18" s="35">
        <f>SUM(N13:N17)</f>
        <v>7716.71</v>
      </c>
      <c r="O18" s="35">
        <f>SUM(O13:O17)</f>
        <v>0</v>
      </c>
      <c r="P18" s="34"/>
    </row>
    <row r="19" spans="1:16" ht="11.25" customHeight="1">
      <c r="A19" s="75" t="s">
        <v>102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5"/>
    </row>
    <row r="20" spans="1:16" ht="30.75" customHeight="1">
      <c r="A20" s="29"/>
      <c r="B20" s="3" t="s">
        <v>79</v>
      </c>
      <c r="C20" s="36" t="s">
        <v>197</v>
      </c>
      <c r="D20" s="34">
        <v>32</v>
      </c>
      <c r="E20" s="34">
        <v>6.7</v>
      </c>
      <c r="F20" s="34">
        <v>0.99</v>
      </c>
      <c r="G20" s="36" t="s">
        <v>103</v>
      </c>
      <c r="H20" s="34" t="s">
        <v>85</v>
      </c>
      <c r="I20" s="34" t="s">
        <v>104</v>
      </c>
      <c r="J20" s="34" t="s">
        <v>196</v>
      </c>
      <c r="K20" s="34" t="s">
        <v>105</v>
      </c>
      <c r="L20" s="34" t="s">
        <v>88</v>
      </c>
      <c r="M20" s="34">
        <v>20</v>
      </c>
      <c r="N20" s="34">
        <v>1040.8</v>
      </c>
      <c r="O20" s="34"/>
      <c r="P20" s="40"/>
    </row>
    <row r="21" spans="1:16" ht="38.25" customHeight="1">
      <c r="A21" s="29"/>
      <c r="B21" s="3" t="s">
        <v>79</v>
      </c>
      <c r="C21" s="36" t="s">
        <v>198</v>
      </c>
      <c r="D21" s="34">
        <v>5</v>
      </c>
      <c r="E21" s="34">
        <v>5</v>
      </c>
      <c r="F21" s="34">
        <v>0.33</v>
      </c>
      <c r="G21" s="36" t="s">
        <v>106</v>
      </c>
      <c r="H21" s="34" t="s">
        <v>85</v>
      </c>
      <c r="I21" s="34" t="s">
        <v>107</v>
      </c>
      <c r="J21" s="34" t="s">
        <v>196</v>
      </c>
      <c r="K21" s="34" t="s">
        <v>108</v>
      </c>
      <c r="L21" s="34" t="s">
        <v>88</v>
      </c>
      <c r="M21" s="34">
        <v>20</v>
      </c>
      <c r="N21" s="34">
        <v>346.94</v>
      </c>
      <c r="O21" s="34"/>
      <c r="P21" s="40"/>
    </row>
    <row r="22" spans="1:16" ht="14.25" customHeight="1">
      <c r="A22" s="29"/>
      <c r="B22" s="3"/>
      <c r="C22" s="39" t="s">
        <v>12</v>
      </c>
      <c r="D22" s="41"/>
      <c r="E22" s="41"/>
      <c r="F22" s="35">
        <f>SUM(F20:F21)</f>
        <v>1.32</v>
      </c>
      <c r="G22" s="35"/>
      <c r="H22" s="35"/>
      <c r="I22" s="35"/>
      <c r="J22" s="35"/>
      <c r="K22" s="35"/>
      <c r="L22" s="35"/>
      <c r="M22" s="35"/>
      <c r="N22" s="35">
        <f>SUM(N20:N21)</f>
        <v>1387.74</v>
      </c>
      <c r="O22" s="35">
        <f>SUM(O20:O21)</f>
        <v>0</v>
      </c>
      <c r="P22" s="34"/>
    </row>
    <row r="23" spans="1:16" ht="9.75" customHeight="1">
      <c r="A23" s="75" t="s">
        <v>109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5"/>
    </row>
    <row r="24" spans="1:16" ht="41.25" customHeight="1">
      <c r="A24" s="29"/>
      <c r="B24" s="3" t="s">
        <v>79</v>
      </c>
      <c r="C24" s="36" t="s">
        <v>200</v>
      </c>
      <c r="D24" s="34">
        <v>17</v>
      </c>
      <c r="E24" s="34">
        <v>1.2</v>
      </c>
      <c r="F24" s="34">
        <v>0.5</v>
      </c>
      <c r="G24" s="36" t="s">
        <v>110</v>
      </c>
      <c r="H24" s="34" t="s">
        <v>85</v>
      </c>
      <c r="I24" s="34" t="s">
        <v>111</v>
      </c>
      <c r="J24" s="34" t="s">
        <v>199</v>
      </c>
      <c r="K24" s="34" t="s">
        <v>112</v>
      </c>
      <c r="L24" s="34" t="s">
        <v>88</v>
      </c>
      <c r="M24" s="34">
        <v>20</v>
      </c>
      <c r="N24" s="34">
        <v>473.74</v>
      </c>
      <c r="O24" s="34"/>
      <c r="P24" s="42"/>
    </row>
    <row r="25" spans="1:16" ht="27.75" customHeight="1">
      <c r="A25" s="29"/>
      <c r="B25" s="3" t="s">
        <v>79</v>
      </c>
      <c r="C25" s="36" t="s">
        <v>201</v>
      </c>
      <c r="D25" s="34">
        <v>2</v>
      </c>
      <c r="E25" s="34">
        <v>5.7</v>
      </c>
      <c r="F25" s="34">
        <v>0.9</v>
      </c>
      <c r="G25" s="36" t="s">
        <v>113</v>
      </c>
      <c r="H25" s="34" t="s">
        <v>85</v>
      </c>
      <c r="I25" s="34" t="s">
        <v>114</v>
      </c>
      <c r="J25" s="34" t="s">
        <v>199</v>
      </c>
      <c r="K25" s="34" t="s">
        <v>115</v>
      </c>
      <c r="L25" s="34" t="s">
        <v>88</v>
      </c>
      <c r="M25" s="34">
        <v>20</v>
      </c>
      <c r="N25" s="34">
        <v>852.74</v>
      </c>
      <c r="O25" s="34"/>
      <c r="P25" s="40"/>
    </row>
    <row r="26" spans="1:16" ht="27" customHeight="1">
      <c r="A26" s="29"/>
      <c r="B26" s="3" t="s">
        <v>79</v>
      </c>
      <c r="C26" s="36" t="s">
        <v>116</v>
      </c>
      <c r="D26" s="34">
        <v>34</v>
      </c>
      <c r="E26" s="34">
        <v>42</v>
      </c>
      <c r="F26" s="43">
        <v>0.835</v>
      </c>
      <c r="G26" s="36" t="s">
        <v>117</v>
      </c>
      <c r="H26" s="34" t="s">
        <v>85</v>
      </c>
      <c r="I26" s="34" t="s">
        <v>118</v>
      </c>
      <c r="J26" s="34" t="s">
        <v>153</v>
      </c>
      <c r="K26" s="34" t="s">
        <v>119</v>
      </c>
      <c r="L26" s="34" t="s">
        <v>88</v>
      </c>
      <c r="M26" s="34">
        <v>20</v>
      </c>
      <c r="N26" s="34">
        <v>976.16</v>
      </c>
      <c r="O26" s="34"/>
      <c r="P26" s="40"/>
    </row>
    <row r="27" spans="1:16" ht="15" customHeight="1">
      <c r="A27" s="29"/>
      <c r="B27" s="3"/>
      <c r="C27" s="39" t="s">
        <v>12</v>
      </c>
      <c r="D27" s="34"/>
      <c r="E27" s="34"/>
      <c r="F27" s="44">
        <f>SUM(F24:F26)</f>
        <v>2.235</v>
      </c>
      <c r="G27" s="44"/>
      <c r="H27" s="44"/>
      <c r="I27" s="44"/>
      <c r="J27" s="44"/>
      <c r="K27" s="44"/>
      <c r="L27" s="44"/>
      <c r="M27" s="44"/>
      <c r="N27" s="44">
        <f>SUM(N24:N26)</f>
        <v>2302.64</v>
      </c>
      <c r="O27" s="45">
        <f>SUM(O24:O26)</f>
        <v>0</v>
      </c>
      <c r="P27" s="34"/>
    </row>
    <row r="28" spans="1:16" ht="12" customHeight="1">
      <c r="A28" s="75" t="s">
        <v>120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5"/>
    </row>
    <row r="29" spans="1:16" ht="38.25" customHeight="1">
      <c r="A29" s="29"/>
      <c r="B29" s="3" t="s">
        <v>79</v>
      </c>
      <c r="C29" s="36" t="s">
        <v>202</v>
      </c>
      <c r="D29" s="34">
        <v>1</v>
      </c>
      <c r="E29" s="34">
        <v>6</v>
      </c>
      <c r="F29" s="34">
        <v>0.7</v>
      </c>
      <c r="G29" s="36" t="s">
        <v>121</v>
      </c>
      <c r="H29" s="34" t="s">
        <v>85</v>
      </c>
      <c r="I29" s="36" t="s">
        <v>122</v>
      </c>
      <c r="J29" s="34" t="s">
        <v>199</v>
      </c>
      <c r="K29" s="34" t="s">
        <v>123</v>
      </c>
      <c r="L29" s="34" t="s">
        <v>88</v>
      </c>
      <c r="M29" s="34">
        <v>20</v>
      </c>
      <c r="N29" s="34">
        <v>663.24</v>
      </c>
      <c r="O29" s="34"/>
      <c r="P29" s="40"/>
    </row>
    <row r="30" spans="1:16" ht="26.25" customHeight="1">
      <c r="A30" s="29"/>
      <c r="B30" s="3" t="s">
        <v>79</v>
      </c>
      <c r="C30" s="36" t="s">
        <v>124</v>
      </c>
      <c r="D30" s="34">
        <v>88</v>
      </c>
      <c r="E30" s="34">
        <v>9</v>
      </c>
      <c r="F30" s="34">
        <v>0.99</v>
      </c>
      <c r="G30" s="36" t="s">
        <v>125</v>
      </c>
      <c r="H30" s="34" t="s">
        <v>85</v>
      </c>
      <c r="I30" s="34" t="s">
        <v>126</v>
      </c>
      <c r="J30" s="36" t="s">
        <v>127</v>
      </c>
      <c r="K30" s="34" t="s">
        <v>128</v>
      </c>
      <c r="L30" s="34" t="s">
        <v>88</v>
      </c>
      <c r="M30" s="34">
        <v>20</v>
      </c>
      <c r="N30" s="34">
        <v>1880.16</v>
      </c>
      <c r="O30" s="34"/>
      <c r="P30" s="40"/>
    </row>
    <row r="31" spans="1:16" ht="28.5" customHeight="1">
      <c r="A31" s="29"/>
      <c r="B31" s="3" t="s">
        <v>79</v>
      </c>
      <c r="C31" s="36" t="s">
        <v>203</v>
      </c>
      <c r="D31" s="34">
        <v>4</v>
      </c>
      <c r="E31" s="34" t="s">
        <v>129</v>
      </c>
      <c r="F31" s="34">
        <v>2.5</v>
      </c>
      <c r="G31" s="36" t="s">
        <v>130</v>
      </c>
      <c r="H31" s="34" t="s">
        <v>85</v>
      </c>
      <c r="I31" s="34" t="s">
        <v>131</v>
      </c>
      <c r="J31" s="34" t="s">
        <v>199</v>
      </c>
      <c r="K31" s="34" t="s">
        <v>132</v>
      </c>
      <c r="L31" s="34" t="s">
        <v>88</v>
      </c>
      <c r="M31" s="34">
        <v>20</v>
      </c>
      <c r="N31" s="34">
        <v>2368.7</v>
      </c>
      <c r="O31" s="34"/>
      <c r="P31" s="40"/>
    </row>
    <row r="32" spans="1:16" ht="24.75" customHeight="1">
      <c r="A32" s="29"/>
      <c r="B32" s="3" t="s">
        <v>79</v>
      </c>
      <c r="C32" s="36" t="s">
        <v>201</v>
      </c>
      <c r="D32" s="34">
        <v>2</v>
      </c>
      <c r="E32" s="34">
        <v>5</v>
      </c>
      <c r="F32" s="34">
        <v>1.25</v>
      </c>
      <c r="G32" s="36" t="s">
        <v>133</v>
      </c>
      <c r="H32" s="34" t="s">
        <v>85</v>
      </c>
      <c r="I32" s="34" t="s">
        <v>134</v>
      </c>
      <c r="J32" s="34" t="s">
        <v>199</v>
      </c>
      <c r="K32" s="34" t="s">
        <v>135</v>
      </c>
      <c r="L32" s="34" t="s">
        <v>88</v>
      </c>
      <c r="M32" s="34">
        <v>20</v>
      </c>
      <c r="N32" s="34">
        <v>1184.15</v>
      </c>
      <c r="O32" s="34"/>
      <c r="P32" s="40"/>
    </row>
    <row r="33" spans="1:16" ht="36" customHeight="1">
      <c r="A33" s="29"/>
      <c r="B33" s="3" t="s">
        <v>79</v>
      </c>
      <c r="C33" s="36" t="s">
        <v>136</v>
      </c>
      <c r="D33" s="34">
        <v>56</v>
      </c>
      <c r="E33" s="34">
        <v>8</v>
      </c>
      <c r="F33" s="34">
        <v>0.3</v>
      </c>
      <c r="G33" s="36" t="s">
        <v>137</v>
      </c>
      <c r="H33" s="34" t="s">
        <v>85</v>
      </c>
      <c r="I33" s="34" t="s">
        <v>138</v>
      </c>
      <c r="J33" s="34" t="s">
        <v>195</v>
      </c>
      <c r="K33" s="34" t="s">
        <v>139</v>
      </c>
      <c r="L33" s="34" t="s">
        <v>88</v>
      </c>
      <c r="M33" s="34">
        <v>10</v>
      </c>
      <c r="N33" s="34">
        <v>363.72</v>
      </c>
      <c r="O33" s="34"/>
      <c r="P33" s="61" t="s">
        <v>208</v>
      </c>
    </row>
    <row r="34" spans="1:16" ht="19.5" customHeight="1">
      <c r="A34" s="29"/>
      <c r="B34" s="3"/>
      <c r="C34" s="39" t="s">
        <v>12</v>
      </c>
      <c r="D34" s="41"/>
      <c r="E34" s="41"/>
      <c r="F34" s="35">
        <f>SUM(F29:F33)</f>
        <v>5.739999999999999</v>
      </c>
      <c r="G34" s="35"/>
      <c r="H34" s="35"/>
      <c r="I34" s="35"/>
      <c r="J34" s="35"/>
      <c r="K34" s="35"/>
      <c r="L34" s="35"/>
      <c r="M34" s="35"/>
      <c r="N34" s="35">
        <f>SUM(N29:N33)</f>
        <v>6459.97</v>
      </c>
      <c r="O34" s="35">
        <f>SUM(O29:O33)</f>
        <v>0</v>
      </c>
      <c r="P34" s="41"/>
    </row>
    <row r="35" spans="1:16" ht="13.5" customHeight="1">
      <c r="A35" s="75" t="s">
        <v>140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5"/>
    </row>
    <row r="36" spans="1:16" ht="15.75" customHeight="1">
      <c r="A36" s="29"/>
      <c r="B36" s="3" t="s">
        <v>79</v>
      </c>
      <c r="C36" s="31" t="s">
        <v>12</v>
      </c>
      <c r="D36" s="32"/>
      <c r="E36" s="32"/>
      <c r="F36" s="33">
        <v>0</v>
      </c>
      <c r="G36" s="32"/>
      <c r="H36" s="32"/>
      <c r="I36" s="32"/>
      <c r="J36" s="34"/>
      <c r="K36" s="32"/>
      <c r="L36" s="32"/>
      <c r="M36" s="32"/>
      <c r="N36" s="35">
        <v>0</v>
      </c>
      <c r="O36" s="35">
        <v>0</v>
      </c>
      <c r="P36" s="32"/>
    </row>
    <row r="37" spans="1:16" ht="14.25" customHeight="1">
      <c r="A37" s="75" t="s">
        <v>141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5"/>
    </row>
    <row r="38" spans="1:16" ht="14.25" customHeight="1">
      <c r="A38" s="29"/>
      <c r="B38" s="3" t="s">
        <v>79</v>
      </c>
      <c r="C38" s="31" t="s">
        <v>12</v>
      </c>
      <c r="D38" s="32"/>
      <c r="E38" s="32"/>
      <c r="F38" s="33">
        <v>0</v>
      </c>
      <c r="G38" s="32"/>
      <c r="H38" s="32"/>
      <c r="I38" s="32"/>
      <c r="J38" s="34"/>
      <c r="K38" s="32"/>
      <c r="L38" s="32"/>
      <c r="M38" s="32"/>
      <c r="N38" s="35">
        <v>0</v>
      </c>
      <c r="O38" s="35">
        <v>0</v>
      </c>
      <c r="P38" s="32"/>
    </row>
    <row r="39" spans="1:16" ht="14.25" customHeight="1">
      <c r="A39" s="75" t="s">
        <v>142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5"/>
    </row>
    <row r="40" spans="1:16" ht="15" customHeight="1">
      <c r="A40" s="29"/>
      <c r="B40" s="3" t="s">
        <v>79</v>
      </c>
      <c r="C40" s="31" t="s">
        <v>12</v>
      </c>
      <c r="D40" s="32"/>
      <c r="E40" s="32"/>
      <c r="F40" s="33">
        <v>0</v>
      </c>
      <c r="G40" s="32"/>
      <c r="H40" s="32"/>
      <c r="I40" s="32"/>
      <c r="J40" s="34"/>
      <c r="K40" s="32"/>
      <c r="L40" s="32"/>
      <c r="M40" s="32"/>
      <c r="N40" s="35">
        <v>0</v>
      </c>
      <c r="O40" s="35">
        <v>0</v>
      </c>
      <c r="P40" s="32"/>
    </row>
    <row r="41" spans="1:16" ht="13.5" customHeight="1">
      <c r="A41" s="75" t="s">
        <v>143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5"/>
    </row>
    <row r="42" spans="1:16" ht="30" customHeight="1">
      <c r="A42" s="29"/>
      <c r="B42" s="3" t="s">
        <v>79</v>
      </c>
      <c r="C42" s="36" t="s">
        <v>197</v>
      </c>
      <c r="D42" s="46">
        <v>27</v>
      </c>
      <c r="E42" s="47" t="s">
        <v>144</v>
      </c>
      <c r="F42" s="48">
        <v>0.2401</v>
      </c>
      <c r="G42" s="49" t="s">
        <v>145</v>
      </c>
      <c r="H42" s="49" t="s">
        <v>85</v>
      </c>
      <c r="I42" s="49" t="s">
        <v>146</v>
      </c>
      <c r="J42" s="34" t="s">
        <v>196</v>
      </c>
      <c r="K42" s="46" t="s">
        <v>147</v>
      </c>
      <c r="L42" s="46" t="s">
        <v>88</v>
      </c>
      <c r="M42" s="46">
        <v>10</v>
      </c>
      <c r="N42" s="50">
        <v>321</v>
      </c>
      <c r="O42" s="50"/>
      <c r="P42" s="51"/>
    </row>
    <row r="43" spans="1:16" ht="19.5" customHeight="1">
      <c r="A43" s="29"/>
      <c r="B43" s="3"/>
      <c r="C43" s="39" t="s">
        <v>12</v>
      </c>
      <c r="D43" s="41"/>
      <c r="E43" s="41"/>
      <c r="F43" s="35">
        <v>0.24</v>
      </c>
      <c r="G43" s="35"/>
      <c r="H43" s="35"/>
      <c r="I43" s="35"/>
      <c r="J43" s="35"/>
      <c r="K43" s="35"/>
      <c r="L43" s="35"/>
      <c r="M43" s="35"/>
      <c r="N43" s="35">
        <f>N42</f>
        <v>321</v>
      </c>
      <c r="O43" s="35">
        <f>O42</f>
        <v>0</v>
      </c>
      <c r="P43" s="41"/>
    </row>
    <row r="44" spans="1:16" ht="15.75" customHeight="1">
      <c r="A44" s="75" t="s">
        <v>148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5"/>
    </row>
    <row r="45" spans="1:16" ht="15.75" customHeight="1">
      <c r="A45" s="29"/>
      <c r="B45" s="3" t="s">
        <v>79</v>
      </c>
      <c r="C45" s="31" t="s">
        <v>12</v>
      </c>
      <c r="D45" s="32"/>
      <c r="E45" s="32"/>
      <c r="F45" s="33">
        <v>0</v>
      </c>
      <c r="G45" s="32"/>
      <c r="H45" s="32"/>
      <c r="I45" s="32"/>
      <c r="J45" s="34"/>
      <c r="K45" s="32"/>
      <c r="L45" s="32"/>
      <c r="M45" s="32"/>
      <c r="N45" s="35">
        <v>0</v>
      </c>
      <c r="O45" s="35">
        <v>0</v>
      </c>
      <c r="P45" s="32"/>
    </row>
    <row r="46" spans="1:16" ht="14.25" customHeight="1">
      <c r="A46" s="75" t="s">
        <v>149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5"/>
    </row>
    <row r="47" spans="1:16" ht="40.5" customHeight="1">
      <c r="A47" s="29"/>
      <c r="B47" s="3" t="s">
        <v>79</v>
      </c>
      <c r="C47" s="36" t="s">
        <v>150</v>
      </c>
      <c r="D47" s="34">
        <v>67</v>
      </c>
      <c r="E47" s="34">
        <v>15</v>
      </c>
      <c r="F47" s="34">
        <v>1.2</v>
      </c>
      <c r="G47" s="36" t="s">
        <v>151</v>
      </c>
      <c r="H47" s="34" t="s">
        <v>85</v>
      </c>
      <c r="I47" s="34" t="s">
        <v>152</v>
      </c>
      <c r="J47" s="34" t="s">
        <v>153</v>
      </c>
      <c r="K47" s="34" t="s">
        <v>154</v>
      </c>
      <c r="L47" s="34" t="s">
        <v>88</v>
      </c>
      <c r="M47" s="34">
        <v>10</v>
      </c>
      <c r="N47" s="52">
        <v>2156</v>
      </c>
      <c r="O47" s="53"/>
      <c r="P47" s="34"/>
    </row>
    <row r="48" spans="1:16" ht="19.5" customHeight="1">
      <c r="A48" s="29"/>
      <c r="B48" s="3"/>
      <c r="C48" s="39" t="s">
        <v>12</v>
      </c>
      <c r="D48" s="34"/>
      <c r="E48" s="34"/>
      <c r="F48" s="35">
        <v>1.2</v>
      </c>
      <c r="G48" s="36"/>
      <c r="H48" s="34"/>
      <c r="I48" s="34"/>
      <c r="J48" s="34"/>
      <c r="K48" s="36"/>
      <c r="L48" s="36"/>
      <c r="M48" s="34"/>
      <c r="N48" s="45">
        <f>N47</f>
        <v>2156</v>
      </c>
      <c r="O48" s="45">
        <f>O47</f>
        <v>0</v>
      </c>
      <c r="P48" s="34"/>
    </row>
    <row r="49" spans="1:16" ht="12" customHeight="1">
      <c r="A49" s="75" t="s">
        <v>155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5"/>
    </row>
    <row r="50" spans="1:16" ht="25.5" customHeight="1">
      <c r="A50" s="29"/>
      <c r="B50" s="3" t="s">
        <v>79</v>
      </c>
      <c r="C50" s="36" t="s">
        <v>204</v>
      </c>
      <c r="D50" s="34" t="s">
        <v>156</v>
      </c>
      <c r="E50" s="54" t="s">
        <v>157</v>
      </c>
      <c r="F50" s="34">
        <v>0.81</v>
      </c>
      <c r="G50" s="36" t="s">
        <v>158</v>
      </c>
      <c r="H50" s="34" t="s">
        <v>85</v>
      </c>
      <c r="I50" s="36" t="s">
        <v>159</v>
      </c>
      <c r="J50" s="34" t="s">
        <v>206</v>
      </c>
      <c r="K50" s="37" t="s">
        <v>160</v>
      </c>
      <c r="L50" s="34" t="s">
        <v>88</v>
      </c>
      <c r="M50" s="34">
        <v>10</v>
      </c>
      <c r="N50" s="43">
        <v>1500</v>
      </c>
      <c r="O50" s="52"/>
      <c r="P50" s="34"/>
    </row>
    <row r="51" spans="1:16" ht="25.5" customHeight="1">
      <c r="A51" s="29"/>
      <c r="B51" s="3" t="s">
        <v>79</v>
      </c>
      <c r="C51" s="36" t="s">
        <v>205</v>
      </c>
      <c r="D51" s="34">
        <v>37</v>
      </c>
      <c r="E51" s="54" t="s">
        <v>161</v>
      </c>
      <c r="F51" s="53">
        <v>1</v>
      </c>
      <c r="G51" s="36" t="s">
        <v>162</v>
      </c>
      <c r="H51" s="34" t="s">
        <v>85</v>
      </c>
      <c r="I51" s="36" t="s">
        <v>163</v>
      </c>
      <c r="J51" s="34" t="s">
        <v>206</v>
      </c>
      <c r="K51" s="37" t="s">
        <v>164</v>
      </c>
      <c r="L51" s="34" t="s">
        <v>165</v>
      </c>
      <c r="M51" s="34">
        <v>10</v>
      </c>
      <c r="N51" s="43">
        <v>1798</v>
      </c>
      <c r="O51" s="52"/>
      <c r="P51" s="34"/>
    </row>
    <row r="52" spans="1:16" ht="27.75" customHeight="1">
      <c r="A52" s="29"/>
      <c r="B52" s="3" t="s">
        <v>79</v>
      </c>
      <c r="C52" s="36" t="s">
        <v>197</v>
      </c>
      <c r="D52" s="34">
        <v>47</v>
      </c>
      <c r="E52" s="54">
        <v>2</v>
      </c>
      <c r="F52" s="43">
        <v>0.4</v>
      </c>
      <c r="G52" s="36" t="s">
        <v>166</v>
      </c>
      <c r="H52" s="34" t="s">
        <v>85</v>
      </c>
      <c r="I52" s="36" t="s">
        <v>167</v>
      </c>
      <c r="J52" s="34" t="s">
        <v>196</v>
      </c>
      <c r="K52" s="37" t="s">
        <v>168</v>
      </c>
      <c r="L52" s="34" t="s">
        <v>165</v>
      </c>
      <c r="M52" s="34">
        <v>10</v>
      </c>
      <c r="N52" s="43">
        <v>719.2</v>
      </c>
      <c r="O52" s="53"/>
      <c r="P52" s="34"/>
    </row>
    <row r="53" spans="1:16" ht="27" customHeight="1">
      <c r="A53" s="29"/>
      <c r="B53" s="3" t="s">
        <v>79</v>
      </c>
      <c r="C53" s="36" t="s">
        <v>203</v>
      </c>
      <c r="D53" s="34">
        <v>16</v>
      </c>
      <c r="E53" s="54" t="s">
        <v>169</v>
      </c>
      <c r="F53" s="43">
        <v>2.22</v>
      </c>
      <c r="G53" s="36" t="s">
        <v>170</v>
      </c>
      <c r="H53" s="34" t="s">
        <v>85</v>
      </c>
      <c r="I53" s="36" t="s">
        <v>171</v>
      </c>
      <c r="J53" s="34" t="s">
        <v>199</v>
      </c>
      <c r="K53" s="37" t="s">
        <v>172</v>
      </c>
      <c r="L53" s="34" t="s">
        <v>165</v>
      </c>
      <c r="M53" s="34">
        <v>10</v>
      </c>
      <c r="N53" s="43">
        <v>3991.53</v>
      </c>
      <c r="O53" s="43"/>
      <c r="P53" s="34"/>
    </row>
    <row r="54" spans="1:16" ht="19.5" customHeight="1">
      <c r="A54" s="29"/>
      <c r="B54" s="3"/>
      <c r="C54" s="39" t="s">
        <v>12</v>
      </c>
      <c r="D54" s="34"/>
      <c r="E54" s="34"/>
      <c r="F54" s="35">
        <f>SUM(F50:F53)</f>
        <v>4.43</v>
      </c>
      <c r="G54" s="36"/>
      <c r="H54" s="34"/>
      <c r="I54" s="34"/>
      <c r="J54" s="34"/>
      <c r="K54" s="36"/>
      <c r="L54" s="36"/>
      <c r="M54" s="34"/>
      <c r="N54" s="44">
        <f>SUM(N50:N53)</f>
        <v>8008.73</v>
      </c>
      <c r="O54" s="45">
        <f>SUM(O50:O53)</f>
        <v>0</v>
      </c>
      <c r="P54" s="34"/>
    </row>
    <row r="55" spans="1:16" ht="11.25" customHeight="1">
      <c r="A55" s="75" t="s">
        <v>173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5"/>
    </row>
    <row r="56" spans="1:16" ht="24.75" customHeight="1">
      <c r="A56" s="29"/>
      <c r="B56" s="3" t="s">
        <v>79</v>
      </c>
      <c r="C56" s="49" t="s">
        <v>207</v>
      </c>
      <c r="D56" s="34">
        <v>44</v>
      </c>
      <c r="E56" s="54" t="s">
        <v>209</v>
      </c>
      <c r="F56" s="43">
        <v>1.98</v>
      </c>
      <c r="G56" s="36" t="s">
        <v>174</v>
      </c>
      <c r="H56" s="34" t="s">
        <v>85</v>
      </c>
      <c r="I56" s="34" t="s">
        <v>175</v>
      </c>
      <c r="J56" s="34" t="s">
        <v>199</v>
      </c>
      <c r="K56" s="37" t="s">
        <v>176</v>
      </c>
      <c r="L56" s="34" t="s">
        <v>165</v>
      </c>
      <c r="M56" s="34">
        <v>10</v>
      </c>
      <c r="N56" s="43">
        <v>3014.29</v>
      </c>
      <c r="O56" s="43"/>
      <c r="P56" s="34"/>
    </row>
    <row r="57" spans="1:16" ht="24.75" customHeight="1">
      <c r="A57" s="29"/>
      <c r="B57" s="3" t="s">
        <v>79</v>
      </c>
      <c r="C57" s="49" t="s">
        <v>177</v>
      </c>
      <c r="D57" s="34">
        <v>88</v>
      </c>
      <c r="E57" s="34">
        <v>3</v>
      </c>
      <c r="F57" s="43">
        <v>0.3</v>
      </c>
      <c r="G57" s="36" t="s">
        <v>178</v>
      </c>
      <c r="H57" s="34" t="s">
        <v>85</v>
      </c>
      <c r="I57" s="34" t="s">
        <v>179</v>
      </c>
      <c r="J57" s="34" t="s">
        <v>187</v>
      </c>
      <c r="K57" s="34" t="s">
        <v>180</v>
      </c>
      <c r="L57" s="34" t="s">
        <v>181</v>
      </c>
      <c r="M57" s="34">
        <v>10</v>
      </c>
      <c r="N57" s="43">
        <v>535.72</v>
      </c>
      <c r="O57" s="43"/>
      <c r="P57" s="43"/>
    </row>
    <row r="58" spans="1:16" ht="19.5" customHeight="1">
      <c r="A58" s="29"/>
      <c r="B58" s="3"/>
      <c r="C58" s="39" t="s">
        <v>12</v>
      </c>
      <c r="D58" s="34"/>
      <c r="E58" s="34"/>
      <c r="F58" s="35">
        <v>2.28</v>
      </c>
      <c r="G58" s="36"/>
      <c r="H58" s="34"/>
      <c r="I58" s="34"/>
      <c r="J58" s="34"/>
      <c r="K58" s="36"/>
      <c r="L58" s="36"/>
      <c r="M58" s="34"/>
      <c r="N58" s="44">
        <f>SUM(N56:N57)</f>
        <v>3550.01</v>
      </c>
      <c r="O58" s="45">
        <f>SUM(O56:O57)</f>
        <v>0</v>
      </c>
      <c r="P58" s="34"/>
    </row>
    <row r="59" spans="1:16" ht="14.25" customHeight="1">
      <c r="A59" s="75" t="s">
        <v>182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5"/>
    </row>
    <row r="60" spans="1:16" ht="13.5" customHeight="1">
      <c r="A60" s="29"/>
      <c r="B60" s="3"/>
      <c r="C60" s="39" t="s">
        <v>12</v>
      </c>
      <c r="D60" s="34"/>
      <c r="E60" s="34"/>
      <c r="F60" s="35">
        <v>0</v>
      </c>
      <c r="G60" s="36"/>
      <c r="H60" s="34"/>
      <c r="I60" s="34"/>
      <c r="J60" s="34"/>
      <c r="K60" s="36"/>
      <c r="L60" s="36"/>
      <c r="M60" s="34"/>
      <c r="N60" s="45">
        <v>0</v>
      </c>
      <c r="O60" s="45">
        <v>0</v>
      </c>
      <c r="P60" s="34"/>
    </row>
    <row r="61" spans="1:16" ht="9.75" customHeight="1">
      <c r="A61" s="75" t="s">
        <v>183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5"/>
    </row>
    <row r="62" spans="1:16" ht="52.5" customHeight="1">
      <c r="A62" s="29"/>
      <c r="B62" s="3" t="s">
        <v>79</v>
      </c>
      <c r="C62" s="49" t="s">
        <v>184</v>
      </c>
      <c r="D62" s="34">
        <v>46</v>
      </c>
      <c r="E62" s="34">
        <v>1</v>
      </c>
      <c r="F62" s="34">
        <v>9.5</v>
      </c>
      <c r="G62" s="36" t="s">
        <v>185</v>
      </c>
      <c r="H62" s="34" t="s">
        <v>85</v>
      </c>
      <c r="I62" s="34" t="s">
        <v>186</v>
      </c>
      <c r="J62" s="34" t="s">
        <v>187</v>
      </c>
      <c r="K62" s="37" t="s">
        <v>188</v>
      </c>
      <c r="L62" s="34" t="s">
        <v>165</v>
      </c>
      <c r="M62" s="34">
        <v>10</v>
      </c>
      <c r="N62" s="43">
        <v>16964.42</v>
      </c>
      <c r="O62" s="45"/>
      <c r="P62" s="34"/>
    </row>
    <row r="63" spans="1:16" ht="19.5" customHeight="1">
      <c r="A63" s="29"/>
      <c r="B63" s="3"/>
      <c r="C63" s="39"/>
      <c r="D63" s="34"/>
      <c r="E63" s="34"/>
      <c r="F63" s="35">
        <f>F62</f>
        <v>9.5</v>
      </c>
      <c r="G63" s="36"/>
      <c r="H63" s="34"/>
      <c r="I63" s="34"/>
      <c r="J63" s="34"/>
      <c r="K63" s="36"/>
      <c r="L63" s="36"/>
      <c r="M63" s="34"/>
      <c r="N63" s="44">
        <f>N62</f>
        <v>16964.42</v>
      </c>
      <c r="O63" s="45">
        <f>O62</f>
        <v>0</v>
      </c>
      <c r="P63" s="34"/>
    </row>
    <row r="64" spans="1:16" ht="14.25">
      <c r="A64" s="75" t="s">
        <v>189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5"/>
    </row>
    <row r="65" spans="1:16" ht="51">
      <c r="A65" s="25"/>
      <c r="B65" s="3" t="s">
        <v>79</v>
      </c>
      <c r="C65" s="36" t="s">
        <v>150</v>
      </c>
      <c r="D65" s="34">
        <v>61</v>
      </c>
      <c r="E65" s="34">
        <v>10</v>
      </c>
      <c r="F65" s="34">
        <v>0.8</v>
      </c>
      <c r="G65" s="36" t="s">
        <v>194</v>
      </c>
      <c r="H65" s="34" t="s">
        <v>190</v>
      </c>
      <c r="I65" s="34" t="s">
        <v>191</v>
      </c>
      <c r="J65" s="34" t="s">
        <v>153</v>
      </c>
      <c r="K65" s="37" t="s">
        <v>192</v>
      </c>
      <c r="L65" s="34" t="s">
        <v>193</v>
      </c>
      <c r="M65" s="34">
        <v>10</v>
      </c>
      <c r="N65" s="43">
        <v>1428.58</v>
      </c>
      <c r="O65" s="45"/>
      <c r="P65" s="34"/>
    </row>
    <row r="66" spans="1:16" ht="15">
      <c r="A66" s="25"/>
      <c r="B66" s="26"/>
      <c r="C66" s="39" t="s">
        <v>12</v>
      </c>
      <c r="D66" s="34"/>
      <c r="E66" s="34"/>
      <c r="F66" s="35">
        <v>0.8</v>
      </c>
      <c r="G66" s="36"/>
      <c r="H66" s="34"/>
      <c r="I66" s="34"/>
      <c r="J66" s="34"/>
      <c r="K66" s="36"/>
      <c r="L66" s="36"/>
      <c r="M66" s="34"/>
      <c r="N66" s="45">
        <v>1428.58</v>
      </c>
      <c r="O66" s="45">
        <v>0</v>
      </c>
      <c r="P66" s="34"/>
    </row>
    <row r="67" spans="1:16" ht="15">
      <c r="A67" s="80" t="s">
        <v>76</v>
      </c>
      <c r="B67" s="81"/>
      <c r="C67" s="82"/>
      <c r="D67" s="55"/>
      <c r="E67" s="56"/>
      <c r="F67" s="57">
        <f>F66+F63+F60+F58+F54+F48+F45+F43+F40+F38+F36+F34+F27+F22+F18+F11+F9</f>
        <v>35.084999999999994</v>
      </c>
      <c r="G67" s="58"/>
      <c r="H67" s="58"/>
      <c r="I67" s="59"/>
      <c r="J67" s="29"/>
      <c r="K67" s="60"/>
      <c r="L67" s="29"/>
      <c r="M67" s="29"/>
      <c r="N67" s="57">
        <f>N66+N63+N60+N58+N54+N48+N45+N43+N40+N38+N36+N34+N27+N22+N18+N11+N9</f>
        <v>50295.799999999996</v>
      </c>
      <c r="O67" s="57">
        <f>O66+O63+O60+O58+O54+O48+O45+O43+O40+O38+O36+O34+O27+O22+O18+O11+O9</f>
        <v>0</v>
      </c>
      <c r="P67" s="58"/>
    </row>
    <row r="68" spans="1:16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9" ht="14.25">
      <c r="B69" s="74"/>
      <c r="C69" s="74"/>
      <c r="D69" s="74"/>
      <c r="E69" s="74"/>
      <c r="F69" s="74"/>
      <c r="G69" s="70"/>
      <c r="H69" s="70"/>
      <c r="I69" s="70"/>
    </row>
    <row r="70" spans="3:9" ht="28.5" customHeight="1">
      <c r="C70" s="24"/>
      <c r="H70" s="69"/>
      <c r="I70" s="69"/>
    </row>
    <row r="72" spans="4:7" ht="14.25">
      <c r="D72" s="30"/>
      <c r="E72" s="30"/>
      <c r="F72" s="30"/>
      <c r="G72" s="30"/>
    </row>
    <row r="73" spans="3:7" ht="14.25" customHeight="1">
      <c r="C73" s="24"/>
      <c r="D73" s="69"/>
      <c r="E73" s="69"/>
      <c r="F73" s="69"/>
      <c r="G73" s="69"/>
    </row>
  </sheetData>
  <sheetProtection/>
  <mergeCells count="39">
    <mergeCell ref="J1:P1"/>
    <mergeCell ref="A2:P2"/>
    <mergeCell ref="A3:P3"/>
    <mergeCell ref="D5:D6"/>
    <mergeCell ref="E5:E6"/>
    <mergeCell ref="A67:C67"/>
    <mergeCell ref="G5:G6"/>
    <mergeCell ref="F5:F6"/>
    <mergeCell ref="A4:P4"/>
    <mergeCell ref="B5:B6"/>
    <mergeCell ref="H70:I70"/>
    <mergeCell ref="H5:I5"/>
    <mergeCell ref="N5:O5"/>
    <mergeCell ref="A5:A6"/>
    <mergeCell ref="M5:M6"/>
    <mergeCell ref="D73:G73"/>
    <mergeCell ref="A12:P12"/>
    <mergeCell ref="A19:P19"/>
    <mergeCell ref="A23:P23"/>
    <mergeCell ref="A28:P28"/>
    <mergeCell ref="P5:P6"/>
    <mergeCell ref="C5:C6"/>
    <mergeCell ref="J5:K5"/>
    <mergeCell ref="L5:L6"/>
    <mergeCell ref="A8:P8"/>
    <mergeCell ref="A10:P10"/>
    <mergeCell ref="A35:P35"/>
    <mergeCell ref="A37:P37"/>
    <mergeCell ref="A39:P39"/>
    <mergeCell ref="A41:P41"/>
    <mergeCell ref="A44:P44"/>
    <mergeCell ref="A46:P46"/>
    <mergeCell ref="B69:F69"/>
    <mergeCell ref="G69:I69"/>
    <mergeCell ref="A49:P49"/>
    <mergeCell ref="A55:P55"/>
    <mergeCell ref="A59:P59"/>
    <mergeCell ref="A61:P61"/>
    <mergeCell ref="A64:P64"/>
  </mergeCells>
  <printOptions horizontalCentered="1"/>
  <pageMargins left="0.5905511811023623" right="0.1968503937007874" top="0.3937007874015748" bottom="0.3937007874015748" header="0.5118110236220472" footer="0.5118110236220472"/>
  <pageSetup horizontalDpi="300" verticalDpi="300" orientation="landscape" paperSize="9" scale="59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5.57421875" style="0" customWidth="1"/>
    <col min="2" max="2" width="28.57421875" style="0" customWidth="1"/>
    <col min="3" max="3" width="15.7109375" style="0" customWidth="1"/>
    <col min="4" max="4" width="16.8515625" style="0" customWidth="1"/>
    <col min="5" max="5" width="13.00390625" style="0" customWidth="1"/>
    <col min="6" max="7" width="12.8515625" style="0" customWidth="1"/>
    <col min="8" max="8" width="11.140625" style="0" customWidth="1"/>
    <col min="9" max="9" width="15.140625" style="0" customWidth="1"/>
    <col min="10" max="10" width="10.140625" style="0" customWidth="1"/>
    <col min="11" max="11" width="14.57421875" style="0" customWidth="1"/>
    <col min="13" max="13" width="9.7109375" style="0" customWidth="1"/>
    <col min="15" max="15" width="10.28125" style="0" customWidth="1"/>
    <col min="16" max="16" width="8.28125" style="0" customWidth="1"/>
    <col min="17" max="17" width="7.57421875" style="0" customWidth="1"/>
    <col min="18" max="18" width="7.7109375" style="0" customWidth="1"/>
    <col min="19" max="19" width="7.57421875" style="0" customWidth="1"/>
    <col min="20" max="20" width="7.28125" style="0" customWidth="1"/>
    <col min="21" max="21" width="7.8515625" style="0" customWidth="1"/>
  </cols>
  <sheetData>
    <row r="1" spans="6:15" ht="12.75">
      <c r="F1" s="92" t="s">
        <v>32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5">
      <c r="A2" s="93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">
      <c r="A3" s="93" t="s">
        <v>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5.75">
      <c r="A4" s="94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 customHeight="1">
      <c r="A5" s="1"/>
      <c r="B5" s="1"/>
      <c r="C5" s="1"/>
      <c r="D5" s="1"/>
      <c r="E5" s="1"/>
      <c r="F5" s="1"/>
      <c r="G5" s="1"/>
      <c r="H5" s="95" t="s">
        <v>17</v>
      </c>
      <c r="I5" s="95"/>
      <c r="J5" s="95"/>
      <c r="K5" s="95"/>
      <c r="L5" s="95"/>
      <c r="M5" s="95"/>
      <c r="N5" s="95"/>
      <c r="O5" s="95"/>
    </row>
    <row r="6" spans="1:15" ht="90" customHeight="1">
      <c r="A6" s="84" t="s">
        <v>0</v>
      </c>
      <c r="B6" s="84" t="s">
        <v>31</v>
      </c>
      <c r="C6" s="84" t="s">
        <v>68</v>
      </c>
      <c r="D6" s="84" t="s">
        <v>73</v>
      </c>
      <c r="E6" s="84" t="s">
        <v>72</v>
      </c>
      <c r="F6" s="84" t="s">
        <v>71</v>
      </c>
      <c r="G6" s="84" t="s">
        <v>65</v>
      </c>
      <c r="H6" s="84"/>
      <c r="I6" s="85" t="s">
        <v>66</v>
      </c>
      <c r="J6" s="87" t="s">
        <v>19</v>
      </c>
      <c r="K6" s="88"/>
      <c r="L6" s="89"/>
      <c r="M6" s="64" t="s">
        <v>74</v>
      </c>
      <c r="N6" s="90"/>
      <c r="O6" s="91"/>
    </row>
    <row r="7" spans="1:15" ht="42.75" customHeight="1">
      <c r="A7" s="84"/>
      <c r="B7" s="84"/>
      <c r="C7" s="84"/>
      <c r="D7" s="84"/>
      <c r="E7" s="84"/>
      <c r="F7" s="84"/>
      <c r="G7" s="6" t="s">
        <v>20</v>
      </c>
      <c r="H7" s="6" t="s">
        <v>21</v>
      </c>
      <c r="I7" s="86"/>
      <c r="J7" s="6" t="s">
        <v>22</v>
      </c>
      <c r="K7" s="6" t="s">
        <v>33</v>
      </c>
      <c r="L7" s="6" t="s">
        <v>23</v>
      </c>
      <c r="M7" s="7" t="s">
        <v>34</v>
      </c>
      <c r="N7" s="7" t="s">
        <v>35</v>
      </c>
      <c r="O7" s="7" t="s">
        <v>36</v>
      </c>
    </row>
    <row r="8" spans="1:15" ht="14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8">
        <v>13</v>
      </c>
      <c r="N8" s="8">
        <v>14</v>
      </c>
      <c r="O8" s="8">
        <v>15</v>
      </c>
    </row>
    <row r="9" spans="1:15" ht="12.75">
      <c r="A9" s="11" t="s">
        <v>16</v>
      </c>
      <c r="B9" s="22" t="s">
        <v>37</v>
      </c>
      <c r="C9" s="11">
        <v>15644</v>
      </c>
      <c r="D9" s="11">
        <v>0</v>
      </c>
      <c r="E9" s="11">
        <v>0</v>
      </c>
      <c r="F9" s="11">
        <v>15644</v>
      </c>
      <c r="G9" s="11">
        <v>15644</v>
      </c>
      <c r="H9" s="11">
        <v>56</v>
      </c>
      <c r="I9" s="11" t="s">
        <v>62</v>
      </c>
      <c r="J9" s="11">
        <v>4</v>
      </c>
      <c r="K9" s="11">
        <v>5</v>
      </c>
      <c r="L9" s="11">
        <v>24</v>
      </c>
      <c r="M9" s="12"/>
      <c r="N9" s="12"/>
      <c r="O9" s="13"/>
    </row>
    <row r="10" spans="1:15" ht="12.75">
      <c r="A10" s="11"/>
      <c r="B10" s="11" t="s">
        <v>12</v>
      </c>
      <c r="C10" s="11">
        <v>15644</v>
      </c>
      <c r="D10" s="11">
        <v>0</v>
      </c>
      <c r="E10" s="11">
        <v>0</v>
      </c>
      <c r="F10" s="11">
        <v>15644</v>
      </c>
      <c r="G10" s="11">
        <v>15644</v>
      </c>
      <c r="H10" s="11">
        <v>56</v>
      </c>
      <c r="I10" s="11" t="s">
        <v>62</v>
      </c>
      <c r="J10" s="11">
        <v>4</v>
      </c>
      <c r="K10" s="11">
        <v>5</v>
      </c>
      <c r="L10" s="11">
        <v>24</v>
      </c>
      <c r="M10" s="12"/>
      <c r="N10" s="12"/>
      <c r="O10" s="13"/>
    </row>
    <row r="11" spans="1:15" ht="12.75">
      <c r="A11" s="11" t="s">
        <v>25</v>
      </c>
      <c r="B11" s="22" t="s">
        <v>38</v>
      </c>
      <c r="C11" s="11">
        <v>24781</v>
      </c>
      <c r="D11" s="11">
        <v>1</v>
      </c>
      <c r="E11" s="11">
        <v>0.9228</v>
      </c>
      <c r="F11" s="11">
        <v>24781</v>
      </c>
      <c r="G11" s="11">
        <v>24285</v>
      </c>
      <c r="H11" s="11">
        <v>126</v>
      </c>
      <c r="I11" s="11">
        <v>12</v>
      </c>
      <c r="J11" s="11">
        <v>13</v>
      </c>
      <c r="K11" s="11"/>
      <c r="L11" s="11">
        <v>43</v>
      </c>
      <c r="M11" s="12">
        <v>1</v>
      </c>
      <c r="N11" s="12">
        <v>496</v>
      </c>
      <c r="O11" s="12">
        <v>30</v>
      </c>
    </row>
    <row r="12" spans="1:15" ht="12.75">
      <c r="A12" s="11"/>
      <c r="B12" s="11" t="s">
        <v>12</v>
      </c>
      <c r="C12" s="11">
        <v>24781</v>
      </c>
      <c r="D12" s="11">
        <v>1</v>
      </c>
      <c r="E12" s="11">
        <v>0.9228</v>
      </c>
      <c r="F12" s="11">
        <v>24781</v>
      </c>
      <c r="G12" s="11">
        <v>24285</v>
      </c>
      <c r="H12" s="11">
        <v>126</v>
      </c>
      <c r="I12" s="11">
        <v>12</v>
      </c>
      <c r="J12" s="11">
        <v>13</v>
      </c>
      <c r="K12" s="11"/>
      <c r="L12" s="11">
        <v>43</v>
      </c>
      <c r="M12" s="12">
        <v>1</v>
      </c>
      <c r="N12" s="12">
        <v>496</v>
      </c>
      <c r="O12" s="12">
        <v>30</v>
      </c>
    </row>
    <row r="13" spans="1:15" ht="12.75">
      <c r="A13" s="11" t="s">
        <v>39</v>
      </c>
      <c r="B13" s="22" t="s">
        <v>40</v>
      </c>
      <c r="C13" s="11">
        <v>19411</v>
      </c>
      <c r="D13" s="11">
        <v>0</v>
      </c>
      <c r="E13" s="11">
        <v>0</v>
      </c>
      <c r="F13" s="11">
        <v>19411</v>
      </c>
      <c r="G13" s="11">
        <v>18725</v>
      </c>
      <c r="H13" s="11">
        <v>123</v>
      </c>
      <c r="I13" s="11">
        <v>32</v>
      </c>
      <c r="J13" s="11">
        <v>6</v>
      </c>
      <c r="K13" s="11">
        <v>10</v>
      </c>
      <c r="L13" s="11">
        <v>37</v>
      </c>
      <c r="M13" s="12">
        <v>2</v>
      </c>
      <c r="N13" s="12">
        <v>686</v>
      </c>
      <c r="O13" s="12">
        <v>31.6</v>
      </c>
    </row>
    <row r="14" spans="1:15" ht="12.75">
      <c r="A14" s="11"/>
      <c r="B14" s="11" t="s">
        <v>12</v>
      </c>
      <c r="C14" s="11">
        <v>19411</v>
      </c>
      <c r="D14" s="11">
        <v>0</v>
      </c>
      <c r="E14" s="11">
        <v>0</v>
      </c>
      <c r="F14" s="11">
        <v>19411</v>
      </c>
      <c r="G14" s="11">
        <v>18725</v>
      </c>
      <c r="H14" s="11">
        <v>123</v>
      </c>
      <c r="I14" s="11">
        <v>32</v>
      </c>
      <c r="J14" s="11">
        <v>5</v>
      </c>
      <c r="K14" s="11">
        <v>9</v>
      </c>
      <c r="L14" s="11">
        <v>37</v>
      </c>
      <c r="M14" s="12">
        <v>2</v>
      </c>
      <c r="N14" s="12">
        <v>686</v>
      </c>
      <c r="O14" s="12">
        <v>31.6</v>
      </c>
    </row>
    <row r="15" spans="1:15" ht="12.75">
      <c r="A15" s="11" t="s">
        <v>41</v>
      </c>
      <c r="B15" s="22" t="s">
        <v>42</v>
      </c>
      <c r="C15" s="11">
        <v>18880</v>
      </c>
      <c r="D15" s="11">
        <v>138</v>
      </c>
      <c r="E15" s="11">
        <v>0</v>
      </c>
      <c r="F15" s="11">
        <v>19018</v>
      </c>
      <c r="G15" s="11">
        <v>19016</v>
      </c>
      <c r="H15" s="11">
        <v>174</v>
      </c>
      <c r="I15" s="11" t="s">
        <v>67</v>
      </c>
      <c r="J15" s="11">
        <v>6</v>
      </c>
      <c r="K15" s="11">
        <v>13</v>
      </c>
      <c r="L15" s="11">
        <v>42</v>
      </c>
      <c r="M15" s="12">
        <v>1</v>
      </c>
      <c r="N15" s="12">
        <v>2</v>
      </c>
      <c r="O15" s="12">
        <v>1</v>
      </c>
    </row>
    <row r="16" spans="1:15" ht="12.75">
      <c r="A16" s="11"/>
      <c r="B16" s="11" t="s">
        <v>12</v>
      </c>
      <c r="C16" s="11">
        <v>18880</v>
      </c>
      <c r="D16" s="11">
        <v>138</v>
      </c>
      <c r="E16" s="11">
        <v>0</v>
      </c>
      <c r="F16" s="11">
        <v>19018</v>
      </c>
      <c r="G16" s="11">
        <v>19016</v>
      </c>
      <c r="H16" s="11">
        <v>174</v>
      </c>
      <c r="I16" s="11" t="s">
        <v>67</v>
      </c>
      <c r="J16" s="11">
        <v>6</v>
      </c>
      <c r="K16" s="11">
        <v>13</v>
      </c>
      <c r="L16" s="11">
        <v>42</v>
      </c>
      <c r="M16" s="12">
        <v>1</v>
      </c>
      <c r="N16" s="12">
        <v>2</v>
      </c>
      <c r="O16" s="12">
        <v>1</v>
      </c>
    </row>
    <row r="17" spans="1:15" ht="12.75">
      <c r="A17" s="11" t="s">
        <v>43</v>
      </c>
      <c r="B17" s="22" t="s">
        <v>44</v>
      </c>
      <c r="C17" s="11">
        <v>17964</v>
      </c>
      <c r="D17" s="11">
        <v>0</v>
      </c>
      <c r="E17" s="11">
        <v>0</v>
      </c>
      <c r="F17" s="11">
        <v>17964</v>
      </c>
      <c r="G17" s="11">
        <v>17922</v>
      </c>
      <c r="H17" s="11">
        <v>138</v>
      </c>
      <c r="I17" s="11">
        <v>53</v>
      </c>
      <c r="J17" s="11">
        <v>5</v>
      </c>
      <c r="K17" s="11">
        <v>7</v>
      </c>
      <c r="L17" s="11">
        <v>36</v>
      </c>
      <c r="M17" s="12">
        <v>1</v>
      </c>
      <c r="N17" s="12">
        <v>42</v>
      </c>
      <c r="O17" s="12">
        <v>3</v>
      </c>
    </row>
    <row r="18" spans="1:15" ht="12.75">
      <c r="A18" s="11"/>
      <c r="B18" s="11" t="s">
        <v>12</v>
      </c>
      <c r="C18" s="11">
        <v>17964</v>
      </c>
      <c r="D18" s="11">
        <v>0</v>
      </c>
      <c r="E18" s="11">
        <v>0</v>
      </c>
      <c r="F18" s="11">
        <v>17964</v>
      </c>
      <c r="G18" s="11">
        <v>17922</v>
      </c>
      <c r="H18" s="11">
        <v>138</v>
      </c>
      <c r="I18" s="11">
        <v>53</v>
      </c>
      <c r="J18" s="11">
        <v>5</v>
      </c>
      <c r="K18" s="11">
        <v>7</v>
      </c>
      <c r="L18" s="11">
        <v>36</v>
      </c>
      <c r="M18" s="12">
        <v>1</v>
      </c>
      <c r="N18" s="12">
        <v>42</v>
      </c>
      <c r="O18" s="12">
        <v>3</v>
      </c>
    </row>
    <row r="19" spans="1:15" ht="12.75">
      <c r="A19" s="11" t="s">
        <v>45</v>
      </c>
      <c r="B19" s="22" t="s">
        <v>51</v>
      </c>
      <c r="C19" s="11">
        <v>20365</v>
      </c>
      <c r="D19" s="11">
        <v>0</v>
      </c>
      <c r="E19" s="11">
        <v>0</v>
      </c>
      <c r="F19" s="11">
        <v>20365</v>
      </c>
      <c r="G19" s="11">
        <v>20327</v>
      </c>
      <c r="H19" s="11">
        <v>132</v>
      </c>
      <c r="I19" s="11">
        <v>259</v>
      </c>
      <c r="J19" s="11">
        <v>5</v>
      </c>
      <c r="K19" s="11">
        <v>10</v>
      </c>
      <c r="L19" s="11">
        <v>43</v>
      </c>
      <c r="M19" s="12">
        <v>1</v>
      </c>
      <c r="N19" s="12">
        <v>38</v>
      </c>
      <c r="O19" s="12">
        <v>25.8</v>
      </c>
    </row>
    <row r="20" spans="1:15" ht="12.75">
      <c r="A20" s="11"/>
      <c r="B20" s="11" t="s">
        <v>12</v>
      </c>
      <c r="C20" s="11">
        <v>20365</v>
      </c>
      <c r="D20" s="11">
        <v>0</v>
      </c>
      <c r="E20" s="11">
        <v>0</v>
      </c>
      <c r="F20" s="11">
        <v>20365</v>
      </c>
      <c r="G20" s="11">
        <v>20327</v>
      </c>
      <c r="H20" s="11">
        <v>132</v>
      </c>
      <c r="I20" s="11">
        <v>259</v>
      </c>
      <c r="J20" s="11">
        <v>5</v>
      </c>
      <c r="K20" s="11">
        <v>10</v>
      </c>
      <c r="L20" s="11">
        <v>43</v>
      </c>
      <c r="M20" s="12">
        <v>1</v>
      </c>
      <c r="N20" s="12">
        <v>38</v>
      </c>
      <c r="O20" s="12">
        <v>25.8</v>
      </c>
    </row>
    <row r="21" spans="1:15" ht="12.75">
      <c r="A21" s="11" t="s">
        <v>46</v>
      </c>
      <c r="B21" s="22" t="s">
        <v>52</v>
      </c>
      <c r="C21" s="11">
        <v>32144</v>
      </c>
      <c r="D21" s="11">
        <v>48</v>
      </c>
      <c r="E21" s="11">
        <v>0</v>
      </c>
      <c r="F21" s="11">
        <v>32192</v>
      </c>
      <c r="G21" s="11">
        <v>32127</v>
      </c>
      <c r="H21" s="11">
        <v>328</v>
      </c>
      <c r="I21" s="11" t="s">
        <v>61</v>
      </c>
      <c r="J21" s="11">
        <v>7</v>
      </c>
      <c r="K21" s="11">
        <v>14</v>
      </c>
      <c r="L21" s="11">
        <v>60</v>
      </c>
      <c r="M21" s="12">
        <v>1</v>
      </c>
      <c r="N21" s="12">
        <v>65</v>
      </c>
      <c r="O21" s="12">
        <v>2.9</v>
      </c>
    </row>
    <row r="22" spans="1:15" ht="12.75">
      <c r="A22" s="11"/>
      <c r="B22" s="11" t="s">
        <v>12</v>
      </c>
      <c r="C22" s="11">
        <v>32144</v>
      </c>
      <c r="D22" s="11">
        <v>48</v>
      </c>
      <c r="E22" s="11">
        <v>0</v>
      </c>
      <c r="F22" s="11">
        <v>32192</v>
      </c>
      <c r="G22" s="11">
        <v>32127</v>
      </c>
      <c r="H22" s="11">
        <v>328</v>
      </c>
      <c r="I22" s="11" t="s">
        <v>61</v>
      </c>
      <c r="J22" s="11">
        <v>7</v>
      </c>
      <c r="K22" s="11">
        <v>14</v>
      </c>
      <c r="L22" s="11">
        <v>60</v>
      </c>
      <c r="M22" s="12">
        <v>1</v>
      </c>
      <c r="N22" s="12">
        <v>65</v>
      </c>
      <c r="O22" s="12">
        <v>2.9</v>
      </c>
    </row>
    <row r="23" spans="1:15" ht="12.75">
      <c r="A23" s="11" t="s">
        <v>47</v>
      </c>
      <c r="B23" s="21" t="s">
        <v>53</v>
      </c>
      <c r="C23" s="11">
        <v>24054</v>
      </c>
      <c r="D23" s="11">
        <v>1</v>
      </c>
      <c r="E23" s="11">
        <v>0</v>
      </c>
      <c r="F23" s="11">
        <v>24055</v>
      </c>
      <c r="G23" s="11">
        <v>21014</v>
      </c>
      <c r="H23" s="11">
        <v>113</v>
      </c>
      <c r="I23" s="11" t="s">
        <v>63</v>
      </c>
      <c r="J23" s="11">
        <v>6</v>
      </c>
      <c r="K23" s="11">
        <v>9</v>
      </c>
      <c r="L23" s="11">
        <v>37</v>
      </c>
      <c r="M23" s="12">
        <v>2</v>
      </c>
      <c r="N23" s="12">
        <v>3041</v>
      </c>
      <c r="O23" s="12">
        <v>146</v>
      </c>
    </row>
    <row r="24" spans="1:15" ht="12.75">
      <c r="A24" s="11"/>
      <c r="B24" s="11" t="s">
        <v>12</v>
      </c>
      <c r="C24" s="11">
        <v>24054</v>
      </c>
      <c r="D24" s="11">
        <v>1</v>
      </c>
      <c r="E24" s="11">
        <v>0</v>
      </c>
      <c r="F24" s="11">
        <v>24055</v>
      </c>
      <c r="G24" s="11">
        <v>21014</v>
      </c>
      <c r="H24" s="11">
        <v>113</v>
      </c>
      <c r="I24" s="11" t="s">
        <v>63</v>
      </c>
      <c r="J24" s="11">
        <v>6</v>
      </c>
      <c r="K24" s="11">
        <v>9</v>
      </c>
      <c r="L24" s="11">
        <v>37</v>
      </c>
      <c r="M24" s="12">
        <v>2</v>
      </c>
      <c r="N24" s="12">
        <v>3041</v>
      </c>
      <c r="O24" s="12">
        <v>146</v>
      </c>
    </row>
    <row r="25" spans="1:15" ht="12.75">
      <c r="A25" s="11" t="s">
        <v>48</v>
      </c>
      <c r="B25" s="21" t="s">
        <v>54</v>
      </c>
      <c r="C25" s="11">
        <v>22279</v>
      </c>
      <c r="D25" s="11">
        <v>0</v>
      </c>
      <c r="E25" s="11">
        <v>0</v>
      </c>
      <c r="F25" s="11">
        <v>22279</v>
      </c>
      <c r="G25" s="11">
        <v>19025</v>
      </c>
      <c r="H25" s="11">
        <v>122</v>
      </c>
      <c r="I25" s="11" t="s">
        <v>64</v>
      </c>
      <c r="J25" s="11">
        <v>6</v>
      </c>
      <c r="K25" s="11">
        <v>5</v>
      </c>
      <c r="L25" s="11">
        <v>37</v>
      </c>
      <c r="M25" s="12">
        <v>3</v>
      </c>
      <c r="N25" s="12">
        <v>3254</v>
      </c>
      <c r="O25" s="12">
        <v>198</v>
      </c>
    </row>
    <row r="26" spans="1:15" ht="12.75">
      <c r="A26" s="11"/>
      <c r="B26" s="11" t="s">
        <v>12</v>
      </c>
      <c r="C26" s="11">
        <v>22279</v>
      </c>
      <c r="D26" s="11">
        <v>0</v>
      </c>
      <c r="E26" s="11">
        <v>0</v>
      </c>
      <c r="F26" s="11">
        <v>22279</v>
      </c>
      <c r="G26" s="11">
        <v>19025</v>
      </c>
      <c r="H26" s="11">
        <v>122</v>
      </c>
      <c r="I26" s="11" t="s">
        <v>64</v>
      </c>
      <c r="J26" s="11">
        <v>6</v>
      </c>
      <c r="K26" s="11">
        <v>5</v>
      </c>
      <c r="L26" s="11">
        <v>37</v>
      </c>
      <c r="M26" s="12">
        <v>3</v>
      </c>
      <c r="N26" s="12">
        <v>3254</v>
      </c>
      <c r="O26" s="12">
        <v>198</v>
      </c>
    </row>
    <row r="27" spans="1:15" ht="12.75">
      <c r="A27" s="11" t="s">
        <v>49</v>
      </c>
      <c r="B27" s="21" t="s">
        <v>55</v>
      </c>
      <c r="C27" s="11">
        <v>17287</v>
      </c>
      <c r="D27" s="11">
        <v>0</v>
      </c>
      <c r="E27" s="11">
        <v>0</v>
      </c>
      <c r="F27" s="11">
        <v>17287</v>
      </c>
      <c r="G27" s="11">
        <v>17287</v>
      </c>
      <c r="H27" s="11">
        <v>115</v>
      </c>
      <c r="I27" s="11">
        <v>500</v>
      </c>
      <c r="J27" s="11">
        <v>4</v>
      </c>
      <c r="K27" s="11">
        <v>4</v>
      </c>
      <c r="L27" s="11">
        <v>18</v>
      </c>
      <c r="M27" s="12"/>
      <c r="N27" s="12"/>
      <c r="O27" s="12"/>
    </row>
    <row r="28" spans="1:15" ht="12.75">
      <c r="A28" s="11"/>
      <c r="B28" s="11" t="s">
        <v>12</v>
      </c>
      <c r="C28" s="11">
        <v>17287</v>
      </c>
      <c r="D28" s="11">
        <v>0</v>
      </c>
      <c r="E28" s="11">
        <v>0</v>
      </c>
      <c r="F28" s="11">
        <v>17287</v>
      </c>
      <c r="G28" s="11">
        <v>17287</v>
      </c>
      <c r="H28" s="11">
        <v>115</v>
      </c>
      <c r="I28" s="11">
        <v>500</v>
      </c>
      <c r="J28" s="11">
        <v>4</v>
      </c>
      <c r="K28" s="11">
        <v>4</v>
      </c>
      <c r="L28" s="11">
        <v>18</v>
      </c>
      <c r="M28" s="12"/>
      <c r="N28" s="12"/>
      <c r="O28" s="12"/>
    </row>
    <row r="29" spans="1:15" ht="15">
      <c r="A29" s="11" t="s">
        <v>50</v>
      </c>
      <c r="B29" s="21" t="s">
        <v>56</v>
      </c>
      <c r="C29" s="11">
        <v>6067</v>
      </c>
      <c r="D29" s="11">
        <v>230</v>
      </c>
      <c r="E29" s="11">
        <v>0</v>
      </c>
      <c r="F29" s="11">
        <v>6297</v>
      </c>
      <c r="G29" s="11">
        <v>5631</v>
      </c>
      <c r="H29" s="11">
        <v>24</v>
      </c>
      <c r="I29" s="20">
        <v>1</v>
      </c>
      <c r="J29" s="11">
        <v>1</v>
      </c>
      <c r="K29" s="11">
        <v>2</v>
      </c>
      <c r="L29" s="11">
        <v>14</v>
      </c>
      <c r="M29" s="12">
        <v>1</v>
      </c>
      <c r="N29" s="12">
        <v>666</v>
      </c>
      <c r="O29" s="12">
        <v>35</v>
      </c>
    </row>
    <row r="30" spans="1:15" ht="13.5" thickBot="1">
      <c r="A30" s="14"/>
      <c r="B30" s="14" t="s">
        <v>12</v>
      </c>
      <c r="C30" s="14">
        <v>6067</v>
      </c>
      <c r="D30" s="14">
        <v>230</v>
      </c>
      <c r="E30" s="14">
        <v>0</v>
      </c>
      <c r="F30" s="14">
        <v>6297</v>
      </c>
      <c r="G30" s="14">
        <v>5631</v>
      </c>
      <c r="H30" s="14">
        <v>24</v>
      </c>
      <c r="I30" s="14">
        <v>1</v>
      </c>
      <c r="J30" s="14">
        <v>1</v>
      </c>
      <c r="K30" s="14">
        <v>2</v>
      </c>
      <c r="L30" s="14">
        <v>14</v>
      </c>
      <c r="M30" s="15">
        <v>1</v>
      </c>
      <c r="N30" s="15">
        <v>666</v>
      </c>
      <c r="O30" s="15">
        <v>35</v>
      </c>
    </row>
    <row r="31" spans="1:15" s="5" customFormat="1" ht="15.75" thickBot="1">
      <c r="A31" s="16"/>
      <c r="B31" s="17" t="s">
        <v>18</v>
      </c>
      <c r="C31" s="18">
        <f>C9+C11+C13+C15+C17+C19+C21+C23+C25+C27+C29</f>
        <v>218876</v>
      </c>
      <c r="D31" s="18">
        <f>D9+D11+D13+D15+D17+D19+D21+D23+D25+D27+D29</f>
        <v>418</v>
      </c>
      <c r="E31" s="18">
        <f>E9+E11+E13+E15+E17+E19+E21+E23+E25+E27+E29</f>
        <v>0.9228</v>
      </c>
      <c r="F31" s="18">
        <f>F9+F11+F13+F15+F17+F19+F21+F23+F25+F27+F29</f>
        <v>219293</v>
      </c>
      <c r="G31" s="18">
        <f aca="true" t="shared" si="0" ref="G31:N31">G9+G11+G13+G15+G17+G19+G21+G23+G25+G27+G29</f>
        <v>211003</v>
      </c>
      <c r="H31" s="18">
        <f t="shared" si="0"/>
        <v>1451</v>
      </c>
      <c r="I31" s="18" t="s">
        <v>69</v>
      </c>
      <c r="J31" s="18">
        <f t="shared" si="0"/>
        <v>63</v>
      </c>
      <c r="K31" s="18">
        <f t="shared" si="0"/>
        <v>79</v>
      </c>
      <c r="L31" s="18">
        <f t="shared" si="0"/>
        <v>391</v>
      </c>
      <c r="M31" s="18">
        <f t="shared" si="0"/>
        <v>13</v>
      </c>
      <c r="N31" s="18">
        <f t="shared" si="0"/>
        <v>8290</v>
      </c>
      <c r="O31" s="19">
        <f>O9+O11+O13+O15+O17+O19+O21+O23+O25+O27+O29</f>
        <v>473.3</v>
      </c>
    </row>
    <row r="32" spans="1:12" ht="15">
      <c r="A32" s="1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ht="12.75">
      <c r="B33" s="2"/>
    </row>
    <row r="34" spans="1:5" ht="12.75" customHeight="1">
      <c r="A34" s="96" t="s">
        <v>27</v>
      </c>
      <c r="B34" s="96"/>
      <c r="E34" s="23" t="s">
        <v>60</v>
      </c>
    </row>
    <row r="37" spans="2:3" ht="12.75">
      <c r="B37" s="10" t="s">
        <v>30</v>
      </c>
      <c r="C37" s="10" t="s">
        <v>28</v>
      </c>
    </row>
    <row r="38" spans="2:3" ht="12.75">
      <c r="B38" s="10" t="s">
        <v>58</v>
      </c>
      <c r="C38" s="10" t="s">
        <v>59</v>
      </c>
    </row>
  </sheetData>
  <sheetProtection/>
  <mergeCells count="16">
    <mergeCell ref="B6:B7"/>
    <mergeCell ref="C6:C7"/>
    <mergeCell ref="D6:D7"/>
    <mergeCell ref="E6:E7"/>
    <mergeCell ref="F6:F7"/>
    <mergeCell ref="A34:B34"/>
    <mergeCell ref="G6:H6"/>
    <mergeCell ref="I6:I7"/>
    <mergeCell ref="J6:L6"/>
    <mergeCell ref="M6:O6"/>
    <mergeCell ref="F1:O1"/>
    <mergeCell ref="A2:O2"/>
    <mergeCell ref="A3:O3"/>
    <mergeCell ref="A4:O4"/>
    <mergeCell ref="H5:O5"/>
    <mergeCell ref="A6:A7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Matejchik</dc:creator>
  <cp:keywords/>
  <dc:description/>
  <cp:lastModifiedBy>Владелец</cp:lastModifiedBy>
  <cp:lastPrinted>2023-01-13T17:02:06Z</cp:lastPrinted>
  <dcterms:created xsi:type="dcterms:W3CDTF">2012-01-11T08:44:14Z</dcterms:created>
  <dcterms:modified xsi:type="dcterms:W3CDTF">2023-02-15T07:12:00Z</dcterms:modified>
  <cp:category/>
  <cp:version/>
  <cp:contentType/>
  <cp:contentStatus/>
</cp:coreProperties>
</file>